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ligueorg1-my.sharepoint.com/personal/scarovani_laligue_org/Documents/Bureau/DOC COLO ETE 2026/"/>
    </mc:Choice>
  </mc:AlternateContent>
  <xr:revisionPtr revIDLastSave="910" documentId="8_{B30F0825-3C0E-40A5-AC54-233C1C59BE5A}" xr6:coauthVersionLast="47" xr6:coauthVersionMax="47" xr10:uidLastSave="{567DE45A-DF0C-44B1-ACC9-887FACCEAF42}"/>
  <bookViews>
    <workbookView xWindow="-120" yWindow="-120" windowWidth="29040" windowHeight="15720" xr2:uid="{74933B75-C772-438B-8C40-EA05EC963FA6}"/>
  </bookViews>
  <sheets>
    <sheet name="DEPART Toulouse" sheetId="5" r:id="rId1"/>
  </sheets>
  <definedNames>
    <definedName name="_xlnm.Print_Area" localSheetId="0">'DEPART Toulouse'!$A$1:$N$108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5" l="1"/>
  <c r="M21" i="5" s="1"/>
  <c r="J21" i="5"/>
  <c r="J55" i="5"/>
  <c r="L55" i="5" s="1"/>
  <c r="J6" i="5"/>
  <c r="L6" i="5" s="1"/>
  <c r="J38" i="5"/>
  <c r="L38" i="5" s="1"/>
  <c r="J37" i="5"/>
  <c r="L37" i="5" s="1"/>
  <c r="J23" i="5"/>
  <c r="L23" i="5" s="1"/>
  <c r="J9" i="5"/>
  <c r="L9" i="5" s="1"/>
  <c r="J8" i="5"/>
  <c r="L8" i="5" s="1"/>
  <c r="J7" i="5"/>
  <c r="L7" i="5" s="1"/>
  <c r="J43" i="5"/>
  <c r="L43" i="5" s="1"/>
  <c r="J28" i="5"/>
  <c r="L28" i="5" s="1"/>
  <c r="M28" i="5" s="1"/>
  <c r="J35" i="5"/>
  <c r="L35" i="5" s="1"/>
  <c r="J27" i="5"/>
  <c r="L27" i="5" s="1"/>
  <c r="J10" i="5"/>
  <c r="L10" i="5" s="1"/>
  <c r="J5" i="5"/>
  <c r="L5" i="5" s="1"/>
  <c r="J48" i="5"/>
  <c r="L48" i="5" s="1"/>
  <c r="M48" i="5" s="1"/>
  <c r="N48" i="5" s="1"/>
  <c r="J47" i="5"/>
  <c r="L47" i="5" s="1"/>
  <c r="J29" i="5"/>
  <c r="L29" i="5" s="1"/>
  <c r="M29" i="5" s="1"/>
  <c r="N29" i="5" s="1"/>
  <c r="J32" i="5"/>
  <c r="L32" i="5" s="1"/>
  <c r="J64" i="5"/>
  <c r="L64" i="5" s="1"/>
  <c r="J33" i="5"/>
  <c r="L33" i="5" s="1"/>
  <c r="J106" i="5"/>
  <c r="L106" i="5" s="1"/>
  <c r="J26" i="5"/>
  <c r="L26" i="5" s="1"/>
  <c r="M26" i="5" s="1"/>
  <c r="N26" i="5" s="1"/>
  <c r="J25" i="5"/>
  <c r="L25" i="5" s="1"/>
  <c r="J24" i="5"/>
  <c r="L24" i="5" s="1"/>
  <c r="M24" i="5" s="1"/>
  <c r="J70" i="5"/>
  <c r="L70" i="5" s="1"/>
  <c r="J71" i="5"/>
  <c r="L71" i="5" s="1"/>
  <c r="J72" i="5"/>
  <c r="L72" i="5" s="1"/>
  <c r="J73" i="5"/>
  <c r="L73" i="5" s="1"/>
  <c r="M73" i="5" s="1"/>
  <c r="N73" i="5" s="1"/>
  <c r="J74" i="5"/>
  <c r="L74" i="5" s="1"/>
  <c r="M74" i="5" s="1"/>
  <c r="N74" i="5" s="1"/>
  <c r="J75" i="5"/>
  <c r="L75" i="5" s="1"/>
  <c r="J76" i="5"/>
  <c r="L76" i="5" s="1"/>
  <c r="J77" i="5"/>
  <c r="L77" i="5" s="1"/>
  <c r="M77" i="5" s="1"/>
  <c r="J78" i="5"/>
  <c r="L78" i="5" s="1"/>
  <c r="J79" i="5"/>
  <c r="L79" i="5" s="1"/>
  <c r="M79" i="5" s="1"/>
  <c r="N79" i="5" s="1"/>
  <c r="J80" i="5"/>
  <c r="L80" i="5" s="1"/>
  <c r="M80" i="5" s="1"/>
  <c r="N80" i="5" s="1"/>
  <c r="J81" i="5"/>
  <c r="L81" i="5" s="1"/>
  <c r="M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M91" i="5" s="1"/>
  <c r="J92" i="5"/>
  <c r="L92" i="5" s="1"/>
  <c r="L93" i="5"/>
  <c r="M93" i="5" s="1"/>
  <c r="N93" i="5" s="1"/>
  <c r="L94" i="5"/>
  <c r="J95" i="5"/>
  <c r="L95" i="5" s="1"/>
  <c r="J96" i="5"/>
  <c r="L96" i="5" s="1"/>
  <c r="J97" i="5"/>
  <c r="L97" i="5" s="1"/>
  <c r="J98" i="5"/>
  <c r="L98" i="5" s="1"/>
  <c r="M98" i="5" s="1"/>
  <c r="J99" i="5"/>
  <c r="L99" i="5" s="1"/>
  <c r="M99" i="5" s="1"/>
  <c r="N99" i="5" s="1"/>
  <c r="J100" i="5"/>
  <c r="L100" i="5" s="1"/>
  <c r="J101" i="5"/>
  <c r="L101" i="5" s="1"/>
  <c r="J102" i="5"/>
  <c r="L102" i="5" s="1"/>
  <c r="J103" i="5"/>
  <c r="L103" i="5" s="1"/>
  <c r="J104" i="5"/>
  <c r="L104" i="5" s="1"/>
  <c r="M104" i="5" s="1"/>
  <c r="J105" i="5"/>
  <c r="L105" i="5" s="1"/>
  <c r="J107" i="5"/>
  <c r="L107" i="5" s="1"/>
  <c r="J108" i="5"/>
  <c r="L108" i="5" s="1"/>
  <c r="M108" i="5" s="1"/>
  <c r="J69" i="5"/>
  <c r="L69" i="5" s="1"/>
  <c r="J57" i="5"/>
  <c r="L57" i="5" s="1"/>
  <c r="M57" i="5" s="1"/>
  <c r="N57" i="5" s="1"/>
  <c r="J58" i="5"/>
  <c r="L58" i="5" s="1"/>
  <c r="M58" i="5" s="1"/>
  <c r="N58" i="5" s="1"/>
  <c r="J59" i="5"/>
  <c r="L59" i="5" s="1"/>
  <c r="M59" i="5" s="1"/>
  <c r="N59" i="5" s="1"/>
  <c r="J60" i="5"/>
  <c r="L60" i="5" s="1"/>
  <c r="J61" i="5"/>
  <c r="L61" i="5" s="1"/>
  <c r="M61" i="5" s="1"/>
  <c r="N61" i="5" s="1"/>
  <c r="J62" i="5"/>
  <c r="L62" i="5" s="1"/>
  <c r="M62" i="5" s="1"/>
  <c r="J63" i="5"/>
  <c r="L63" i="5" s="1"/>
  <c r="J56" i="5"/>
  <c r="L56" i="5" s="1"/>
  <c r="J12" i="5"/>
  <c r="L12" i="5" s="1"/>
  <c r="J13" i="5"/>
  <c r="L13" i="5" s="1"/>
  <c r="J15" i="5"/>
  <c r="L15" i="5" s="1"/>
  <c r="M15" i="5" s="1"/>
  <c r="J16" i="5"/>
  <c r="L16" i="5" s="1"/>
  <c r="J17" i="5"/>
  <c r="L17" i="5" s="1"/>
  <c r="J18" i="5"/>
  <c r="L18" i="5" s="1"/>
  <c r="J19" i="5"/>
  <c r="L19" i="5" s="1"/>
  <c r="M19" i="5" s="1"/>
  <c r="J20" i="5"/>
  <c r="L20" i="5" s="1"/>
  <c r="M20" i="5" s="1"/>
  <c r="N20" i="5" s="1"/>
  <c r="J22" i="5"/>
  <c r="L22" i="5" s="1"/>
  <c r="M22" i="5" s="1"/>
  <c r="N22" i="5" s="1"/>
  <c r="J30" i="5"/>
  <c r="L30" i="5" s="1"/>
  <c r="J31" i="5"/>
  <c r="L31" i="5" s="1"/>
  <c r="J34" i="5"/>
  <c r="L34" i="5" s="1"/>
  <c r="J36" i="5"/>
  <c r="L36" i="5" s="1"/>
  <c r="J40" i="5"/>
  <c r="L40" i="5" s="1"/>
  <c r="J41" i="5"/>
  <c r="L41" i="5" s="1"/>
  <c r="J46" i="5"/>
  <c r="L46" i="5" s="1"/>
  <c r="M46" i="5" s="1"/>
  <c r="J49" i="5"/>
  <c r="L49" i="5" s="1"/>
  <c r="J11" i="5"/>
  <c r="L11" i="5" s="1"/>
  <c r="N21" i="5" l="1"/>
  <c r="M55" i="5"/>
  <c r="N55" i="5" s="1"/>
  <c r="M6" i="5"/>
  <c r="N6" i="5" s="1"/>
  <c r="M38" i="5"/>
  <c r="N38" i="5" s="1"/>
  <c r="M37" i="5"/>
  <c r="N37" i="5" s="1"/>
  <c r="M23" i="5"/>
  <c r="N23" i="5" s="1"/>
  <c r="M9" i="5"/>
  <c r="N9" i="5" s="1"/>
  <c r="M8" i="5"/>
  <c r="N8" i="5" s="1"/>
  <c r="M7" i="5"/>
  <c r="N7" i="5" s="1"/>
  <c r="M43" i="5"/>
  <c r="N43" i="5" s="1"/>
  <c r="N28" i="5"/>
  <c r="M35" i="5"/>
  <c r="N35" i="5" s="1"/>
  <c r="M27" i="5"/>
  <c r="N27" i="5" s="1"/>
  <c r="M47" i="5"/>
  <c r="N47" i="5" s="1"/>
  <c r="M96" i="5"/>
  <c r="N96" i="5" s="1"/>
  <c r="N24" i="5"/>
  <c r="M97" i="5"/>
  <c r="N97" i="5" s="1"/>
  <c r="M70" i="5"/>
  <c r="N70" i="5" s="1"/>
  <c r="M95" i="5"/>
  <c r="N95" i="5" s="1"/>
  <c r="M69" i="5"/>
  <c r="N69" i="5" s="1"/>
  <c r="M92" i="5"/>
  <c r="N92" i="5" s="1"/>
  <c r="M84" i="5"/>
  <c r="N84" i="5" s="1"/>
  <c r="M90" i="5"/>
  <c r="N90" i="5" s="1"/>
  <c r="M11" i="5"/>
  <c r="N11" i="5" s="1"/>
  <c r="M89" i="5"/>
  <c r="N89" i="5" s="1"/>
  <c r="M41" i="5"/>
  <c r="N41" i="5" s="1"/>
  <c r="M40" i="5"/>
  <c r="N40" i="5" s="1"/>
  <c r="M17" i="5"/>
  <c r="N17" i="5" s="1"/>
  <c r="M88" i="5"/>
  <c r="N88" i="5" s="1"/>
  <c r="M71" i="5"/>
  <c r="N71" i="5" s="1"/>
  <c r="M49" i="5"/>
  <c r="N49" i="5" s="1"/>
  <c r="M16" i="5"/>
  <c r="N16" i="5" s="1"/>
  <c r="M56" i="5"/>
  <c r="N56" i="5" s="1"/>
  <c r="M102" i="5"/>
  <c r="N102" i="5" s="1"/>
  <c r="M87" i="5"/>
  <c r="N87" i="5" s="1"/>
  <c r="M76" i="5"/>
  <c r="N76" i="5" s="1"/>
  <c r="M72" i="5"/>
  <c r="N72" i="5" s="1"/>
  <c r="M103" i="5"/>
  <c r="N103" i="5" s="1"/>
  <c r="M36" i="5"/>
  <c r="N36" i="5" s="1"/>
  <c r="M31" i="5"/>
  <c r="N31" i="5" s="1"/>
  <c r="M63" i="5"/>
  <c r="N63" i="5" s="1"/>
  <c r="M101" i="5"/>
  <c r="N101" i="5" s="1"/>
  <c r="M86" i="5"/>
  <c r="N86" i="5" s="1"/>
  <c r="M75" i="5"/>
  <c r="N75" i="5" s="1"/>
  <c r="M106" i="5"/>
  <c r="N106" i="5" s="1"/>
  <c r="M78" i="5"/>
  <c r="N78" i="5" s="1"/>
  <c r="M18" i="5"/>
  <c r="N18" i="5" s="1"/>
  <c r="M82" i="5"/>
  <c r="N82" i="5" s="1"/>
  <c r="M60" i="5"/>
  <c r="N60" i="5" s="1"/>
  <c r="M30" i="5"/>
  <c r="N30" i="5" s="1"/>
  <c r="M107" i="5"/>
  <c r="N107" i="5" s="1"/>
  <c r="M100" i="5"/>
  <c r="N100" i="5" s="1"/>
  <c r="M85" i="5"/>
  <c r="N85" i="5" s="1"/>
  <c r="M33" i="5"/>
  <c r="N33" i="5" s="1"/>
  <c r="M34" i="5"/>
  <c r="N34" i="5" s="1"/>
  <c r="M83" i="5"/>
  <c r="N83" i="5" s="1"/>
  <c r="M94" i="5"/>
  <c r="N94" i="5" s="1"/>
  <c r="M13" i="5"/>
  <c r="N13" i="5" s="1"/>
  <c r="M64" i="5"/>
  <c r="N64" i="5" s="1"/>
  <c r="M5" i="5"/>
  <c r="N5" i="5" s="1"/>
  <c r="M12" i="5"/>
  <c r="N12" i="5" s="1"/>
  <c r="M105" i="5"/>
  <c r="N105" i="5" s="1"/>
  <c r="M25" i="5"/>
  <c r="N25" i="5" s="1"/>
  <c r="M32" i="5"/>
  <c r="N32" i="5" s="1"/>
  <c r="M10" i="5"/>
  <c r="N10" i="5" s="1"/>
  <c r="N15" i="5"/>
  <c r="N98" i="5"/>
  <c r="N77" i="5"/>
  <c r="N104" i="5"/>
  <c r="N108" i="5"/>
  <c r="N19" i="5"/>
  <c r="N46" i="5"/>
  <c r="N62" i="5"/>
  <c r="N81" i="5"/>
  <c r="N91" i="5"/>
</calcChain>
</file>

<file path=xl/sharedStrings.xml><?xml version="1.0" encoding="utf-8"?>
<sst xmlns="http://schemas.openxmlformats.org/spreadsheetml/2006/main" count="624" uniqueCount="229">
  <si>
    <t>LIEU</t>
  </si>
  <si>
    <t>REF</t>
  </si>
  <si>
    <t>NOM</t>
  </si>
  <si>
    <t>AGES</t>
  </si>
  <si>
    <t>DUREE SEJOUR</t>
  </si>
  <si>
    <t>8/13 ans</t>
  </si>
  <si>
    <t>X</t>
  </si>
  <si>
    <t>12/14 ans</t>
  </si>
  <si>
    <t>12/15 ans</t>
  </si>
  <si>
    <t>15/18 ans</t>
  </si>
  <si>
    <t>14 jours</t>
  </si>
  <si>
    <t>x</t>
  </si>
  <si>
    <t>6/11 ans</t>
  </si>
  <si>
    <t>7 jours</t>
  </si>
  <si>
    <t>14/17 ans</t>
  </si>
  <si>
    <t>15/17 ans</t>
  </si>
  <si>
    <t>Dordogne évasion</t>
  </si>
  <si>
    <t>10/14 ans</t>
  </si>
  <si>
    <t>Lot chef</t>
  </si>
  <si>
    <t>7/15 ans</t>
  </si>
  <si>
    <t>11/14 ans</t>
  </si>
  <si>
    <t>4/6 ans</t>
  </si>
  <si>
    <t>8 jours</t>
  </si>
  <si>
    <t>8/12 ans</t>
  </si>
  <si>
    <t>Confitures et cabanes</t>
  </si>
  <si>
    <t>6/10 ans</t>
  </si>
  <si>
    <t>De fil en hameçon</t>
  </si>
  <si>
    <t>11/14 ans- 15/17 ans</t>
  </si>
  <si>
    <t>7/11 ans</t>
  </si>
  <si>
    <t>8/15 ans</t>
  </si>
  <si>
    <t>13/15 ans</t>
  </si>
  <si>
    <t>Passion glisse</t>
  </si>
  <si>
    <t>12/14 ans - 15/17 ans</t>
  </si>
  <si>
    <t>13/16 ans</t>
  </si>
  <si>
    <t>12/16 ans</t>
  </si>
  <si>
    <t>10 jours</t>
  </si>
  <si>
    <t>7/13 ans</t>
  </si>
  <si>
    <t>13/17 ans</t>
  </si>
  <si>
    <t xml:space="preserve">14 jours </t>
  </si>
  <si>
    <t>8/11 ans</t>
  </si>
  <si>
    <t>031 001 003</t>
  </si>
  <si>
    <t>031 003 002</t>
  </si>
  <si>
    <t>046 002 001</t>
  </si>
  <si>
    <t>081 001 001</t>
  </si>
  <si>
    <t>012 001 001</t>
  </si>
  <si>
    <t>012 003 001</t>
  </si>
  <si>
    <t>046 005 001</t>
  </si>
  <si>
    <t>047 005 001</t>
  </si>
  <si>
    <t>074 002 001</t>
  </si>
  <si>
    <t>047 003 001</t>
  </si>
  <si>
    <t>047 006 001</t>
  </si>
  <si>
    <t>Départ TOULOUSE</t>
  </si>
  <si>
    <t>Stage de conduite accompagnée</t>
  </si>
  <si>
    <t>TARIF PUBLIC</t>
  </si>
  <si>
    <t xml:space="preserve">024 002 001 </t>
  </si>
  <si>
    <t>024 002 001</t>
  </si>
  <si>
    <t>13 jours</t>
  </si>
  <si>
    <t xml:space="preserve">7 jours </t>
  </si>
  <si>
    <t>047 004 003</t>
  </si>
  <si>
    <t>8/14 ans</t>
  </si>
  <si>
    <t>6/9 ans</t>
  </si>
  <si>
    <t>Road trip Bask</t>
  </si>
  <si>
    <t>Speak English in Puycelsi</t>
  </si>
  <si>
    <t>Surf sur le bassin</t>
  </si>
  <si>
    <t>MER / OCEAN</t>
  </si>
  <si>
    <t>MONTAGNE</t>
  </si>
  <si>
    <t>ITINERANCE EN PENICHE</t>
  </si>
  <si>
    <t>Un marin sur le canal du Midi</t>
  </si>
  <si>
    <t xml:space="preserve">11/14 ans </t>
  </si>
  <si>
    <t>11/ 14 ans</t>
  </si>
  <si>
    <t>VACANCES POUR TOUS : tarif CSE -5% hors transport</t>
  </si>
  <si>
    <t>TARIF CSE -5%</t>
  </si>
  <si>
    <t>Les baroudeurs</t>
  </si>
  <si>
    <t>Les experts de la nature</t>
  </si>
  <si>
    <t>Les experts du Rouergue</t>
  </si>
  <si>
    <t>Indiana Najac</t>
  </si>
  <si>
    <t>Equi'landes</t>
  </si>
  <si>
    <t>Stage équitation et océan</t>
  </si>
  <si>
    <t>Roll'n surf</t>
  </si>
  <si>
    <t>Cocktail glisse</t>
  </si>
  <si>
    <t>A l'eau-céan</t>
  </si>
  <si>
    <t>Cocktail plage</t>
  </si>
  <si>
    <t>Stage plongeurs d'or</t>
  </si>
  <si>
    <t>Stage atlantic surf</t>
  </si>
  <si>
    <t>Stage atlantic plongée</t>
  </si>
  <si>
    <t>Maxi glisse et maxi fun</t>
  </si>
  <si>
    <t>J'apprends à nager</t>
  </si>
  <si>
    <t xml:space="preserve">Club ados </t>
  </si>
  <si>
    <t>Stage odyssée plongée</t>
  </si>
  <si>
    <t>Stage odyssée glisse</t>
  </si>
  <si>
    <t>Stage odyssée surf</t>
  </si>
  <si>
    <t>Plongez Bask!</t>
  </si>
  <si>
    <t>Bask'attitude</t>
  </si>
  <si>
    <t>Destination bassin d'Arcachon</t>
  </si>
  <si>
    <t>Evasion sur le bassin d'Arcachon</t>
  </si>
  <si>
    <t>Cocktail sensations</t>
  </si>
  <si>
    <t>Verticales Pyrénées</t>
  </si>
  <si>
    <t>9/14 ans</t>
  </si>
  <si>
    <t>Game of role</t>
  </si>
  <si>
    <t>VAYRAC - Lot</t>
  </si>
  <si>
    <t>Les trappeurs Catalans</t>
  </si>
  <si>
    <t>6/8 ans</t>
  </si>
  <si>
    <t>Chansons en spectacle</t>
  </si>
  <si>
    <t>Les artistes en coulisses</t>
  </si>
  <si>
    <t>7/14 ans</t>
  </si>
  <si>
    <t>9 jours</t>
  </si>
  <si>
    <t>8/11ans</t>
  </si>
  <si>
    <t>9/10 jours</t>
  </si>
  <si>
    <t>L' Echappée Basque</t>
  </si>
  <si>
    <t>Photo , nature et expérience</t>
  </si>
  <si>
    <t>TOTAL</t>
  </si>
  <si>
    <t>Garantie annulation optionnelle</t>
  </si>
  <si>
    <r>
      <t xml:space="preserve">PAGE
Brochure             </t>
    </r>
    <r>
      <rPr>
        <b/>
        <sz val="11"/>
        <rFont val="Calibri"/>
        <family val="2"/>
      </rPr>
      <t xml:space="preserve"> </t>
    </r>
  </si>
  <si>
    <t>12/14 ans- 15/17 ans</t>
  </si>
  <si>
    <r>
      <t xml:space="preserve">PAGE
brochure                 </t>
    </r>
    <r>
      <rPr>
        <b/>
        <sz val="11"/>
        <rFont val="Calibri"/>
        <family val="2"/>
      </rPr>
      <t xml:space="preserve"> </t>
    </r>
  </si>
  <si>
    <r>
      <t xml:space="preserve">PAGE
brochure                </t>
    </r>
    <r>
      <rPr>
        <b/>
        <sz val="11"/>
        <rFont val="Calibri"/>
        <family val="2"/>
      </rPr>
      <t xml:space="preserve"> </t>
    </r>
  </si>
  <si>
    <t xml:space="preserve">Surf </t>
  </si>
  <si>
    <t>Sous total</t>
  </si>
  <si>
    <t xml:space="preserve">Cavalier des dunes </t>
  </si>
  <si>
    <t>L'aventure est au bord de la Dordogne</t>
  </si>
  <si>
    <t>12 jours</t>
  </si>
  <si>
    <t>012 007 001</t>
  </si>
  <si>
    <t>Danses et cultures du monde en spectacle</t>
  </si>
  <si>
    <t>Nature, aventure et mystères</t>
  </si>
  <si>
    <t>VTT Pyrénées</t>
  </si>
  <si>
    <t xml:space="preserve">J'apprends à nager </t>
  </si>
  <si>
    <t>10 et 11 jours</t>
  </si>
  <si>
    <t xml:space="preserve">10 jours </t>
  </si>
  <si>
    <t>Passeport Pyrénées</t>
  </si>
  <si>
    <t>Pyrénées loisirs et eaux vives</t>
  </si>
  <si>
    <t>Aventures Bask</t>
  </si>
  <si>
    <t>Premières vacances à l'océan</t>
  </si>
  <si>
    <t>100 % rugby 100% Sevens</t>
  </si>
  <si>
    <t>7/12 ans</t>
  </si>
  <si>
    <t>1 séjour</t>
  </si>
  <si>
    <t>7/11 ans et 12/14 ans</t>
  </si>
  <si>
    <t>Les explorateurs de la forêt</t>
  </si>
  <si>
    <t>Bolquère  - Pyrénées Orientales</t>
  </si>
  <si>
    <t>Les secrets du Rouergue</t>
  </si>
  <si>
    <t>1 sejour</t>
  </si>
  <si>
    <t>9-12 ans</t>
  </si>
  <si>
    <t>Les cavaliers du domaine</t>
  </si>
  <si>
    <t>Pagayeur du bassin</t>
  </si>
  <si>
    <t>Wind and foil</t>
  </si>
  <si>
    <t>12-14 et 14-15 ans</t>
  </si>
  <si>
    <t xml:space="preserve">12 jours </t>
  </si>
  <si>
    <t>Pyrénées loisirs et nature</t>
  </si>
  <si>
    <t>10-12 ans et 13/15 ans</t>
  </si>
  <si>
    <t>Colo moto, silence on roule !</t>
  </si>
  <si>
    <t>8-11 et 12-14 ans</t>
  </si>
  <si>
    <t>012 009 001</t>
  </si>
  <si>
    <t>11-14 et 15-17 ans</t>
  </si>
  <si>
    <t>Dessin et Graph'mania</t>
  </si>
  <si>
    <t>12-17 ans</t>
  </si>
  <si>
    <t>10-14 ans</t>
  </si>
  <si>
    <r>
      <rPr>
        <b/>
        <sz val="12"/>
        <rFont val="Calibri"/>
        <family val="2"/>
      </rPr>
      <t>SALLES-CURAN- Aveyron</t>
    </r>
  </si>
  <si>
    <t>Les curieuses vacances d'Archimède</t>
  </si>
  <si>
    <t>8-13 ans</t>
  </si>
  <si>
    <r>
      <rPr>
        <b/>
        <sz val="12"/>
        <rFont val="Calibri"/>
        <family val="2"/>
      </rPr>
      <t>MONDONVILLE-Toulouse</t>
    </r>
  </si>
  <si>
    <r>
      <rPr>
        <b/>
        <sz val="12"/>
        <rFont val="Calibri"/>
        <family val="2"/>
      </rPr>
      <t>PUYCELCI - tarn</t>
    </r>
  </si>
  <si>
    <t>LAGUIOLE - Aveyron</t>
  </si>
  <si>
    <r>
      <rPr>
        <b/>
        <sz val="12"/>
        <rFont val="Calibri"/>
        <family val="2"/>
      </rPr>
      <t>ASPET</t>
    </r>
    <r>
      <rPr>
        <b/>
        <sz val="11"/>
        <rFont val="Calibri"/>
        <family val="2"/>
      </rPr>
      <t xml:space="preserve"> - Haute Garonne</t>
    </r>
  </si>
  <si>
    <t>UZ - Hautes Pyrénées</t>
  </si>
  <si>
    <r>
      <rPr>
        <b/>
        <sz val="11"/>
        <rFont val="Calibri"/>
        <family val="2"/>
      </rPr>
      <t>ARTIGUES - Hautes Pyrénées</t>
    </r>
  </si>
  <si>
    <r>
      <rPr>
        <b/>
        <sz val="11"/>
        <rFont val="Calibri"/>
        <family val="2"/>
      </rPr>
      <t>SEIGNOSSE - Landes</t>
    </r>
  </si>
  <si>
    <r>
      <rPr>
        <b/>
        <sz val="11"/>
        <rFont val="Calibri"/>
        <family val="2"/>
      </rPr>
      <t>SAINT JEAN DE LUZ - Pyrénées Atlantiques</t>
    </r>
  </si>
  <si>
    <r>
      <rPr>
        <b/>
        <sz val="11"/>
        <rFont val="Calibri"/>
        <family val="2"/>
      </rPr>
      <t>TAUSSAT - Gironde</t>
    </r>
  </si>
  <si>
    <t>ARTIGUES / BISCARROSSE</t>
  </si>
  <si>
    <t>BISCARROSSE - Landes</t>
  </si>
  <si>
    <r>
      <t xml:space="preserve">Séjours été 2026 au départ de TOULOUSE
</t>
    </r>
    <r>
      <rPr>
        <b/>
        <sz val="20"/>
        <color indexed="10"/>
        <rFont val="Calibri"/>
        <family val="2"/>
      </rPr>
      <t xml:space="preserve"> </t>
    </r>
  </si>
  <si>
    <t>Votre contact : Sandrine CAROVANI
 07.68.35.66.89 - scarovani@laligue.org</t>
  </si>
  <si>
    <t>JUILLET 2026</t>
  </si>
  <si>
    <t>AOUT 2026</t>
  </si>
  <si>
    <t xml:space="preserve">Séjours été 2026 au départ de TOULOUSE
</t>
  </si>
  <si>
    <t>NEW</t>
  </si>
  <si>
    <t>Quad Sensations</t>
  </si>
  <si>
    <t xml:space="preserve">Détente Equestre </t>
  </si>
  <si>
    <t>Ados Sport</t>
  </si>
  <si>
    <t xml:space="preserve">13/15ans </t>
  </si>
  <si>
    <t>6/12ans et13/15ans</t>
  </si>
  <si>
    <t xml:space="preserve">8 jours </t>
  </si>
  <si>
    <t xml:space="preserve">NEW </t>
  </si>
  <si>
    <t>HIP-HOP et culture urbaine</t>
  </si>
  <si>
    <t xml:space="preserve">9/11 ans et 12/14 ans </t>
  </si>
  <si>
    <t xml:space="preserve">8/12ans et13/15 ans </t>
  </si>
  <si>
    <t>CASSEN - Landes</t>
  </si>
  <si>
    <t>7/14ans</t>
  </si>
  <si>
    <t>11 jours</t>
  </si>
  <si>
    <t>10jours</t>
  </si>
  <si>
    <t xml:space="preserve">La montagne aux mystères </t>
  </si>
  <si>
    <t>Les chevaliers de l'Aubrac</t>
  </si>
  <si>
    <t xml:space="preserve">PONT DE SALARS - Aveyron </t>
  </si>
  <si>
    <t xml:space="preserve">Raid aventure </t>
  </si>
  <si>
    <t xml:space="preserve">8/15 ans </t>
  </si>
  <si>
    <t xml:space="preserve">A l'abordage ! </t>
  </si>
  <si>
    <t xml:space="preserve">7/11 ans </t>
  </si>
  <si>
    <t xml:space="preserve">Les aventuriers du grand large </t>
  </si>
  <si>
    <t>012003001</t>
  </si>
  <si>
    <t xml:space="preserve">Geek and sun </t>
  </si>
  <si>
    <t>11/14 ans -15/17 ans</t>
  </si>
  <si>
    <t>Les navigateurs  de la terre</t>
  </si>
  <si>
    <t xml:space="preserve">8/14 ans </t>
  </si>
  <si>
    <t>Les aventuriers de l'ile du Colorok</t>
  </si>
  <si>
    <t xml:space="preserve">C'est pas sourcier </t>
  </si>
  <si>
    <t>Zone 12</t>
  </si>
  <si>
    <t>Les explorateurs du camp Ariane</t>
  </si>
  <si>
    <t>82 001 001</t>
  </si>
  <si>
    <t>031003002</t>
  </si>
  <si>
    <t>Grimpeurs Pyrénéens</t>
  </si>
  <si>
    <t>8/13ans</t>
  </si>
  <si>
    <t>5 jours</t>
  </si>
  <si>
    <t xml:space="preserve">Le chant des étoiles </t>
  </si>
  <si>
    <t>14jours</t>
  </si>
  <si>
    <t>Etoiles plein les yeux</t>
  </si>
  <si>
    <t xml:space="preserve">5  jours </t>
  </si>
  <si>
    <r>
      <t xml:space="preserve">Séjours été 2026 au départ de TOULOUSE-
</t>
    </r>
    <r>
      <rPr>
        <sz val="20"/>
        <color indexed="10"/>
        <rFont val="Calibri"/>
        <family val="2"/>
      </rPr>
      <t xml:space="preserve"> </t>
    </r>
  </si>
  <si>
    <t>VILLEFRANCHE DE ROUERGUE ( Aveyron)</t>
  </si>
  <si>
    <t>LA ROUQUETTE  ( Villefranche de Rouergue)</t>
  </si>
  <si>
    <t>Les riders d'Équiland</t>
  </si>
  <si>
    <t xml:space="preserve">Motocross </t>
  </si>
  <si>
    <t xml:space="preserve">6/15 ans </t>
  </si>
  <si>
    <t>012007001</t>
  </si>
  <si>
    <t>La colo qui turbine</t>
  </si>
  <si>
    <t xml:space="preserve">6/11 ans </t>
  </si>
  <si>
    <t>Robin des bois</t>
  </si>
  <si>
    <t xml:space="preserve">8/11 ans </t>
  </si>
  <si>
    <t>7 Jours</t>
  </si>
  <si>
    <t xml:space="preserve">100 %  escalade </t>
  </si>
  <si>
    <t xml:space="preserve">12/15 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</si>
</sst>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20"/>
      <color indexed="10"/>
      <name val="Calibri"/>
      <family val="2"/>
    </font>
    <font>
      <b/>
      <sz val="12"/>
      <name val="Calibri"/>
      <family val="2"/>
    </font>
    <font>
      <sz val="20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hadow/>
      <sz val="36"/>
      <color rgb="FFFF0000"/>
      <name val="Times New Roman"/>
      <family val="1"/>
    </font>
    <font>
      <b/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hadow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0" fontId="8" fillId="0" borderId="39" xfId="0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2" borderId="0" xfId="0" applyFill="1"/>
    <xf numFmtId="0" fontId="9" fillId="0" borderId="0" xfId="0" applyFont="1"/>
    <xf numFmtId="0" fontId="10" fillId="0" borderId="0" xfId="0" applyFont="1" applyAlignment="1">
      <alignment horizontal="center" readingOrder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1" xfId="0" applyFont="1" applyFill="1" applyBorder="1"/>
    <xf numFmtId="165" fontId="9" fillId="3" borderId="1" xfId="1" applyNumberFormat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right" vertical="center"/>
    </xf>
    <xf numFmtId="165" fontId="9" fillId="3" borderId="1" xfId="1" applyNumberFormat="1" applyFont="1" applyFill="1" applyBorder="1"/>
    <xf numFmtId="44" fontId="9" fillId="3" borderId="1" xfId="1" applyFont="1" applyFill="1" applyBorder="1"/>
    <xf numFmtId="0" fontId="9" fillId="3" borderId="2" xfId="0" applyFont="1" applyFill="1" applyBorder="1" applyAlignment="1">
      <alignment horizontal="center" vertical="center"/>
    </xf>
    <xf numFmtId="44" fontId="9" fillId="3" borderId="2" xfId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/>
    <xf numFmtId="0" fontId="9" fillId="2" borderId="0" xfId="0" applyFont="1" applyFill="1"/>
    <xf numFmtId="165" fontId="9" fillId="3" borderId="2" xfId="1" applyNumberFormat="1" applyFont="1" applyFill="1" applyBorder="1"/>
    <xf numFmtId="0" fontId="8" fillId="0" borderId="41" xfId="0" applyFont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44" fontId="9" fillId="2" borderId="0" xfId="1" applyFont="1" applyFill="1" applyBorder="1" applyAlignment="1">
      <alignment horizontal="right" vertical="center"/>
    </xf>
    <xf numFmtId="165" fontId="9" fillId="2" borderId="0" xfId="1" applyNumberFormat="1" applyFont="1" applyFill="1" applyBorder="1"/>
    <xf numFmtId="49" fontId="9" fillId="2" borderId="0" xfId="0" applyNumberFormat="1" applyFont="1" applyFill="1" applyAlignment="1">
      <alignment horizontal="center" vertical="center"/>
    </xf>
    <xf numFmtId="44" fontId="9" fillId="2" borderId="0" xfId="1" applyFont="1" applyFill="1" applyBorder="1" applyAlignment="1">
      <alignment horizontal="center" vertical="center"/>
    </xf>
    <xf numFmtId="164" fontId="9" fillId="2" borderId="0" xfId="0" applyNumberFormat="1" applyFont="1" applyFill="1"/>
    <xf numFmtId="49" fontId="9" fillId="0" borderId="0" xfId="0" applyNumberFormat="1" applyFont="1" applyAlignment="1">
      <alignment horizontal="center" vertical="center"/>
    </xf>
    <xf numFmtId="44" fontId="9" fillId="0" borderId="0" xfId="1" applyFont="1" applyBorder="1" applyAlignment="1">
      <alignment horizontal="center" vertical="center"/>
    </xf>
    <xf numFmtId="164" fontId="9" fillId="0" borderId="0" xfId="0" applyNumberFormat="1" applyFont="1"/>
    <xf numFmtId="164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5" fontId="9" fillId="3" borderId="2" xfId="1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9" fillId="4" borderId="9" xfId="1" applyNumberFormat="1" applyFont="1" applyFill="1" applyBorder="1" applyAlignment="1">
      <alignment horizontal="center" vertical="center"/>
    </xf>
    <xf numFmtId="44" fontId="9" fillId="4" borderId="9" xfId="1" applyFont="1" applyFill="1" applyBorder="1" applyAlignment="1">
      <alignment horizontal="right" vertical="center"/>
    </xf>
    <xf numFmtId="165" fontId="9" fillId="4" borderId="9" xfId="1" applyNumberFormat="1" applyFont="1" applyFill="1" applyBorder="1"/>
    <xf numFmtId="44" fontId="9" fillId="4" borderId="1" xfId="1" applyFont="1" applyFill="1" applyBorder="1"/>
    <xf numFmtId="165" fontId="9" fillId="4" borderId="1" xfId="1" applyNumberFormat="1" applyFont="1" applyFill="1" applyBorder="1" applyAlignment="1">
      <alignment horizontal="center" vertical="center"/>
    </xf>
    <xf numFmtId="44" fontId="9" fillId="4" borderId="1" xfId="1" applyFont="1" applyFill="1" applyBorder="1" applyAlignment="1">
      <alignment horizontal="right" vertical="center"/>
    </xf>
    <xf numFmtId="165" fontId="9" fillId="4" borderId="1" xfId="1" applyNumberFormat="1" applyFont="1" applyFill="1" applyBorder="1"/>
    <xf numFmtId="0" fontId="9" fillId="4" borderId="1" xfId="0" applyFont="1" applyFill="1" applyBorder="1"/>
    <xf numFmtId="49" fontId="9" fillId="4" borderId="8" xfId="0" applyNumberFormat="1" applyFont="1" applyFill="1" applyBorder="1" applyAlignment="1">
      <alignment horizontal="center" vertical="center"/>
    </xf>
    <xf numFmtId="44" fontId="9" fillId="4" borderId="10" xfId="1" applyFont="1" applyFill="1" applyBorder="1"/>
    <xf numFmtId="0" fontId="9" fillId="4" borderId="11" xfId="0" applyFont="1" applyFill="1" applyBorder="1" applyAlignment="1">
      <alignment horizontal="center" vertical="center"/>
    </xf>
    <xf numFmtId="44" fontId="9" fillId="4" borderId="11" xfId="1" applyFont="1" applyFill="1" applyBorder="1" applyAlignment="1">
      <alignment horizontal="right" vertical="center"/>
    </xf>
    <xf numFmtId="44" fontId="9" fillId="4" borderId="11" xfId="1" applyFont="1" applyFill="1" applyBorder="1"/>
    <xf numFmtId="44" fontId="11" fillId="0" borderId="0" xfId="1" applyFont="1" applyBorder="1" applyAlignment="1">
      <alignment horizontal="center" vertical="center" wrapText="1"/>
    </xf>
    <xf numFmtId="44" fontId="8" fillId="0" borderId="3" xfId="1" applyFont="1" applyBorder="1" applyAlignment="1">
      <alignment horizontal="center" vertical="center" wrapText="1"/>
    </xf>
    <xf numFmtId="44" fontId="9" fillId="2" borderId="0" xfId="1" applyFont="1" applyFill="1" applyBorder="1"/>
    <xf numFmtId="44" fontId="12" fillId="0" borderId="3" xfId="1" applyFont="1" applyBorder="1" applyAlignment="1">
      <alignment horizontal="center" vertical="center" wrapText="1"/>
    </xf>
    <xf numFmtId="44" fontId="9" fillId="0" borderId="0" xfId="1" applyFont="1" applyBorder="1"/>
    <xf numFmtId="44" fontId="9" fillId="0" borderId="0" xfId="1" applyFont="1"/>
    <xf numFmtId="44" fontId="5" fillId="0" borderId="0" xfId="1" applyFont="1"/>
    <xf numFmtId="44" fontId="9" fillId="4" borderId="9" xfId="1" applyFont="1" applyFill="1" applyBorder="1"/>
    <xf numFmtId="44" fontId="9" fillId="3" borderId="2" xfId="1" applyFont="1" applyFill="1" applyBorder="1"/>
    <xf numFmtId="44" fontId="9" fillId="3" borderId="12" xfId="1" applyFont="1" applyFill="1" applyBorder="1"/>
    <xf numFmtId="0" fontId="9" fillId="3" borderId="2" xfId="0" applyFont="1" applyFill="1" applyBorder="1"/>
    <xf numFmtId="49" fontId="9" fillId="4" borderId="13" xfId="0" applyNumberFormat="1" applyFont="1" applyFill="1" applyBorder="1" applyAlignment="1">
      <alignment horizontal="center" vertical="center"/>
    </xf>
    <xf numFmtId="0" fontId="9" fillId="4" borderId="9" xfId="0" applyFont="1" applyFill="1" applyBorder="1"/>
    <xf numFmtId="44" fontId="9" fillId="4" borderId="12" xfId="1" applyFont="1" applyFill="1" applyBorder="1"/>
    <xf numFmtId="49" fontId="9" fillId="4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4" fontId="9" fillId="3" borderId="16" xfId="1" applyFont="1" applyFill="1" applyBorder="1"/>
    <xf numFmtId="44" fontId="9" fillId="4" borderId="17" xfId="1" applyFont="1" applyFill="1" applyBorder="1"/>
    <xf numFmtId="49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/>
    <xf numFmtId="165" fontId="9" fillId="3" borderId="9" xfId="1" applyNumberFormat="1" applyFont="1" applyFill="1" applyBorder="1" applyAlignment="1">
      <alignment horizontal="center" vertical="center"/>
    </xf>
    <xf numFmtId="44" fontId="9" fillId="3" borderId="9" xfId="1" applyFont="1" applyFill="1" applyBorder="1" applyAlignment="1">
      <alignment horizontal="right" vertical="center"/>
    </xf>
    <xf numFmtId="44" fontId="9" fillId="3" borderId="9" xfId="1" applyFont="1" applyFill="1" applyBorder="1"/>
    <xf numFmtId="44" fontId="9" fillId="3" borderId="10" xfId="1" applyFont="1" applyFill="1" applyBorder="1"/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/>
    <xf numFmtId="44" fontId="9" fillId="3" borderId="11" xfId="1" applyFont="1" applyFill="1" applyBorder="1" applyAlignment="1">
      <alignment horizontal="right" vertical="center"/>
    </xf>
    <xf numFmtId="44" fontId="9" fillId="3" borderId="11" xfId="1" applyFont="1" applyFill="1" applyBorder="1"/>
    <xf numFmtId="44" fontId="9" fillId="3" borderId="17" xfId="1" applyFont="1" applyFill="1" applyBorder="1"/>
    <xf numFmtId="164" fontId="9" fillId="3" borderId="2" xfId="0" applyNumberFormat="1" applyFont="1" applyFill="1" applyBorder="1" applyAlignment="1">
      <alignment horizontal="center"/>
    </xf>
    <xf numFmtId="49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165" fontId="9" fillId="3" borderId="21" xfId="1" applyNumberFormat="1" applyFont="1" applyFill="1" applyBorder="1" applyAlignment="1">
      <alignment horizontal="center" vertical="center"/>
    </xf>
    <xf numFmtId="44" fontId="9" fillId="3" borderId="21" xfId="1" applyFont="1" applyFill="1" applyBorder="1" applyAlignment="1">
      <alignment horizontal="right" vertical="center"/>
    </xf>
    <xf numFmtId="165" fontId="9" fillId="3" borderId="21" xfId="1" applyNumberFormat="1" applyFont="1" applyFill="1" applyBorder="1"/>
    <xf numFmtId="44" fontId="9" fillId="3" borderId="21" xfId="1" applyFont="1" applyFill="1" applyBorder="1"/>
    <xf numFmtId="44" fontId="9" fillId="3" borderId="22" xfId="1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/>
    <xf numFmtId="165" fontId="9" fillId="4" borderId="2" xfId="1" applyNumberFormat="1" applyFont="1" applyFill="1" applyBorder="1" applyAlignment="1">
      <alignment horizontal="center" vertical="center"/>
    </xf>
    <xf numFmtId="44" fontId="9" fillId="4" borderId="2" xfId="1" applyFont="1" applyFill="1" applyBorder="1" applyAlignment="1">
      <alignment horizontal="right" vertical="center"/>
    </xf>
    <xf numFmtId="165" fontId="9" fillId="4" borderId="2" xfId="1" applyNumberFormat="1" applyFont="1" applyFill="1" applyBorder="1"/>
    <xf numFmtId="44" fontId="9" fillId="4" borderId="2" xfId="1" applyFont="1" applyFill="1" applyBorder="1"/>
    <xf numFmtId="44" fontId="9" fillId="4" borderId="16" xfId="1" applyFont="1" applyFill="1" applyBorder="1"/>
    <xf numFmtId="165" fontId="9" fillId="3" borderId="9" xfId="1" applyNumberFormat="1" applyFont="1" applyFill="1" applyBorder="1"/>
    <xf numFmtId="165" fontId="9" fillId="3" borderId="11" xfId="1" applyNumberFormat="1" applyFont="1" applyFill="1" applyBorder="1"/>
    <xf numFmtId="49" fontId="9" fillId="3" borderId="13" xfId="0" applyNumberFormat="1" applyFont="1" applyFill="1" applyBorder="1" applyAlignment="1">
      <alignment horizontal="center" vertical="center"/>
    </xf>
    <xf numFmtId="0" fontId="9" fillId="3" borderId="21" xfId="0" applyFont="1" applyFill="1" applyBorder="1"/>
    <xf numFmtId="49" fontId="9" fillId="3" borderId="14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4" fontId="9" fillId="4" borderId="5" xfId="1" applyFont="1" applyFill="1" applyBorder="1" applyAlignment="1">
      <alignment horizontal="right" vertical="center"/>
    </xf>
    <xf numFmtId="44" fontId="9" fillId="4" borderId="5" xfId="1" applyFont="1" applyFill="1" applyBorder="1" applyAlignment="1">
      <alignment horizontal="center" vertical="center" wrapText="1"/>
    </xf>
    <xf numFmtId="44" fontId="9" fillId="4" borderId="23" xfId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4" fontId="9" fillId="3" borderId="21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9" fillId="3" borderId="2" xfId="1" applyFont="1" applyFill="1" applyBorder="1" applyAlignment="1">
      <alignment horizontal="center" vertical="center" wrapText="1"/>
    </xf>
    <xf numFmtId="165" fontId="9" fillId="4" borderId="9" xfId="1" applyNumberFormat="1" applyFont="1" applyFill="1" applyBorder="1" applyAlignment="1">
      <alignment horizontal="right"/>
    </xf>
    <xf numFmtId="44" fontId="9" fillId="4" borderId="9" xfId="1" applyFont="1" applyFill="1" applyBorder="1" applyAlignment="1">
      <alignment horizontal="center" vertical="center" wrapText="1"/>
    </xf>
    <xf numFmtId="165" fontId="9" fillId="4" borderId="11" xfId="1" applyNumberFormat="1" applyFont="1" applyFill="1" applyBorder="1" applyAlignment="1">
      <alignment horizontal="right"/>
    </xf>
    <xf numFmtId="44" fontId="9" fillId="4" borderId="11" xfId="1" applyFont="1" applyFill="1" applyBorder="1" applyAlignment="1">
      <alignment horizontal="center" vertical="center" wrapText="1"/>
    </xf>
    <xf numFmtId="44" fontId="17" fillId="0" borderId="0" xfId="1" applyFont="1" applyBorder="1" applyAlignment="1">
      <alignment horizontal="center" vertical="center" wrapText="1"/>
    </xf>
    <xf numFmtId="44" fontId="17" fillId="2" borderId="0" xfId="1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/>
    <xf numFmtId="44" fontId="9" fillId="4" borderId="6" xfId="1" applyFont="1" applyFill="1" applyBorder="1"/>
    <xf numFmtId="44" fontId="9" fillId="4" borderId="23" xfId="1" applyFont="1" applyFill="1" applyBorder="1"/>
    <xf numFmtId="49" fontId="9" fillId="3" borderId="24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44" fontId="9" fillId="3" borderId="18" xfId="1" applyFont="1" applyFill="1" applyBorder="1" applyAlignment="1">
      <alignment horizontal="right" vertical="center"/>
    </xf>
    <xf numFmtId="44" fontId="9" fillId="3" borderId="18" xfId="1" applyFont="1" applyFill="1" applyBorder="1"/>
    <xf numFmtId="44" fontId="9" fillId="3" borderId="25" xfId="1" applyFont="1" applyFill="1" applyBorder="1"/>
    <xf numFmtId="44" fontId="5" fillId="3" borderId="21" xfId="1" applyFont="1" applyFill="1" applyBorder="1"/>
    <xf numFmtId="44" fontId="5" fillId="3" borderId="1" xfId="1" applyFont="1" applyFill="1" applyBorder="1"/>
    <xf numFmtId="44" fontId="5" fillId="3" borderId="2" xfId="1" applyFont="1" applyFill="1" applyBorder="1"/>
    <xf numFmtId="16" fontId="9" fillId="4" borderId="1" xfId="0" applyNumberFormat="1" applyFont="1" applyFill="1" applyBorder="1" applyAlignment="1">
      <alignment horizontal="center" vertical="center"/>
    </xf>
    <xf numFmtId="44" fontId="9" fillId="3" borderId="9" xfId="1" applyFont="1" applyFill="1" applyBorder="1" applyAlignment="1">
      <alignment horizontal="center" vertical="center" wrapText="1"/>
    </xf>
    <xf numFmtId="44" fontId="9" fillId="3" borderId="11" xfId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7" fillId="0" borderId="0" xfId="0" applyFont="1"/>
    <xf numFmtId="0" fontId="13" fillId="4" borderId="7" xfId="0" applyFont="1" applyFill="1" applyBorder="1" applyAlignment="1">
      <alignment horizontal="center" vertical="center"/>
    </xf>
    <xf numFmtId="44" fontId="9" fillId="3" borderId="26" xfId="1" applyFont="1" applyFill="1" applyBorder="1" applyAlignment="1">
      <alignment horizontal="center" vertical="center" wrapText="1"/>
    </xf>
    <xf numFmtId="44" fontId="9" fillId="3" borderId="26" xfId="1" applyFont="1" applyFill="1" applyBorder="1"/>
    <xf numFmtId="0" fontId="11" fillId="0" borderId="0" xfId="0" applyFont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wrapText="1"/>
    </xf>
    <xf numFmtId="0" fontId="14" fillId="3" borderId="9" xfId="0" applyFont="1" applyFill="1" applyBorder="1"/>
    <xf numFmtId="0" fontId="9" fillId="4" borderId="11" xfId="0" applyFont="1" applyFill="1" applyBorder="1"/>
    <xf numFmtId="49" fontId="8" fillId="3" borderId="14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165" fontId="9" fillId="2" borderId="2" xfId="1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right" vertical="center"/>
    </xf>
    <xf numFmtId="165" fontId="9" fillId="2" borderId="26" xfId="1" applyNumberFormat="1" applyFont="1" applyFill="1" applyBorder="1"/>
    <xf numFmtId="44" fontId="9" fillId="2" borderId="2" xfId="1" applyFont="1" applyFill="1" applyBorder="1"/>
    <xf numFmtId="44" fontId="9" fillId="2" borderId="16" xfId="1" applyFont="1" applyFill="1" applyBorder="1"/>
    <xf numFmtId="49" fontId="8" fillId="4" borderId="14" xfId="0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/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8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165" fontId="9" fillId="3" borderId="11" xfId="1" applyNumberFormat="1" applyFont="1" applyFill="1" applyBorder="1" applyAlignment="1">
      <alignment horizontal="center" vertical="center"/>
    </xf>
    <xf numFmtId="165" fontId="9" fillId="3" borderId="18" xfId="1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6" fontId="9" fillId="4" borderId="5" xfId="0" applyNumberFormat="1" applyFont="1" applyFill="1" applyBorder="1" applyAlignment="1">
      <alignment horizontal="right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9" fontId="13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4" fontId="9" fillId="4" borderId="9" xfId="1" applyFont="1" applyFill="1" applyBorder="1" applyAlignment="1">
      <alignment horizontal="center" vertical="center"/>
    </xf>
    <xf numFmtId="44" fontId="9" fillId="4" borderId="10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65" fontId="9" fillId="4" borderId="43" xfId="1" applyNumberFormat="1" applyFont="1" applyFill="1" applyBorder="1" applyAlignment="1">
      <alignment horizontal="center" vertical="center"/>
    </xf>
    <xf numFmtId="44" fontId="9" fillId="4" borderId="43" xfId="1" applyFont="1" applyFill="1" applyBorder="1" applyAlignment="1">
      <alignment horizontal="center" vertical="center"/>
    </xf>
    <xf numFmtId="44" fontId="9" fillId="4" borderId="44" xfId="1" applyFont="1" applyFill="1" applyBorder="1" applyAlignment="1">
      <alignment horizontal="center" vertical="center"/>
    </xf>
    <xf numFmtId="165" fontId="9" fillId="3" borderId="18" xfId="1" applyNumberFormat="1" applyFont="1" applyFill="1" applyBorder="1"/>
    <xf numFmtId="0" fontId="13" fillId="3" borderId="7" xfId="0" applyFont="1" applyFill="1" applyBorder="1" applyAlignment="1">
      <alignment horizontal="center" vertical="center"/>
    </xf>
    <xf numFmtId="49" fontId="9" fillId="4" borderId="20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wrapText="1"/>
    </xf>
    <xf numFmtId="0" fontId="9" fillId="4" borderId="21" xfId="0" applyFont="1" applyFill="1" applyBorder="1" applyAlignment="1">
      <alignment horizontal="center" vertical="center"/>
    </xf>
    <xf numFmtId="165" fontId="9" fillId="4" borderId="21" xfId="1" applyNumberFormat="1" applyFont="1" applyFill="1" applyBorder="1" applyAlignment="1">
      <alignment horizontal="center" vertical="center"/>
    </xf>
    <xf numFmtId="44" fontId="9" fillId="4" borderId="21" xfId="1" applyFont="1" applyFill="1" applyBorder="1" applyAlignment="1">
      <alignment horizontal="right" vertical="center"/>
    </xf>
    <xf numFmtId="165" fontId="9" fillId="4" borderId="21" xfId="1" applyNumberFormat="1" applyFont="1" applyFill="1" applyBorder="1"/>
    <xf numFmtId="44" fontId="9" fillId="4" borderId="21" xfId="1" applyFont="1" applyFill="1" applyBorder="1"/>
    <xf numFmtId="44" fontId="9" fillId="4" borderId="22" xfId="1" applyFont="1" applyFill="1" applyBorder="1"/>
    <xf numFmtId="0" fontId="9" fillId="4" borderId="5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/>
    <xf numFmtId="0" fontId="18" fillId="3" borderId="1" xfId="0" applyFont="1" applyFill="1" applyBorder="1"/>
    <xf numFmtId="0" fontId="9" fillId="4" borderId="5" xfId="0" applyFont="1" applyFill="1" applyBorder="1"/>
    <xf numFmtId="49" fontId="8" fillId="3" borderId="15" xfId="0" applyNumberFormat="1" applyFont="1" applyFill="1" applyBorder="1" applyAlignment="1">
      <alignment horizontal="center" vertical="center"/>
    </xf>
    <xf numFmtId="165" fontId="6" fillId="4" borderId="9" xfId="1" applyNumberFormat="1" applyFont="1" applyFill="1" applyBorder="1" applyAlignment="1">
      <alignment horizontal="center" vertical="center"/>
    </xf>
    <xf numFmtId="44" fontId="6" fillId="4" borderId="43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77067</xdr:colOff>
      <xdr:row>15</xdr:row>
      <xdr:rowOff>86591</xdr:rowOff>
    </xdr:from>
    <xdr:to>
      <xdr:col>1</xdr:col>
      <xdr:colOff>768538</xdr:colOff>
      <xdr:row>16</xdr:row>
      <xdr:rowOff>0</xdr:rowOff>
    </xdr:to>
    <xdr:sp macro="" textlink="">
      <xdr:nvSpPr>
        <xdr:cNvPr id="16" name="WordArt 18">
          <a:extLst>
            <a:ext uri="{FF2B5EF4-FFF2-40B4-BE49-F238E27FC236}">
              <a16:creationId xmlns:a16="http://schemas.microsoft.com/office/drawing/2014/main" id="{D049C804-BE61-3592-CA6A-B56D54103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2794" y="7195705"/>
          <a:ext cx="676274" cy="13854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endParaRPr lang="fr-FR" sz="3600" kern="10" spc="0">
            <a:ln w="9525">
              <a:solidFill>
                <a:srgbClr val="FF0000"/>
              </a:solidFill>
              <a:round/>
              <a:headEnd/>
              <a:tailEnd/>
            </a:ln>
            <a:solidFill>
              <a:srgbClr val="FF0000"/>
            </a:solidFill>
            <a:effectLst>
              <a:outerShdw dist="53882" dir="2700000" algn="ctr" rotWithShape="0">
                <a:srgbClr val="C0C0C0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1348740</xdr:colOff>
      <xdr:row>0</xdr:row>
      <xdr:rowOff>167640</xdr:rowOff>
    </xdr:from>
    <xdr:to>
      <xdr:col>3</xdr:col>
      <xdr:colOff>22860</xdr:colOff>
      <xdr:row>1</xdr:row>
      <xdr:rowOff>388620</xdr:rowOff>
    </xdr:to>
    <xdr:pic>
      <xdr:nvPicPr>
        <xdr:cNvPr id="9685" name="Image 15" descr="C:\Users\Sophie\Desktop\OFFRE CE\logo + IMAGE\logo Vacances pour Tous.jpg">
          <a:extLst>
            <a:ext uri="{FF2B5EF4-FFF2-40B4-BE49-F238E27FC236}">
              <a16:creationId xmlns:a16="http://schemas.microsoft.com/office/drawing/2014/main" id="{56E842EB-AE7E-CCED-7757-94E249573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167640"/>
          <a:ext cx="195072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1409701</xdr:colOff>
      <xdr:row>49</xdr:row>
      <xdr:rowOff>83820</xdr:rowOff>
    </xdr:from>
    <xdr:to>
      <xdr:col>2</xdr:col>
      <xdr:colOff>736024</xdr:colOff>
      <xdr:row>50</xdr:row>
      <xdr:rowOff>148413</xdr:rowOff>
    </xdr:to>
    <xdr:pic>
      <xdr:nvPicPr>
        <xdr:cNvPr id="9687" name="Image 15" descr="C:\Users\Sophie\Desktop\OFFRE CE\logo + IMAGE\logo Vacances pour Tous.jpg">
          <a:extLst>
            <a:ext uri="{FF2B5EF4-FFF2-40B4-BE49-F238E27FC236}">
              <a16:creationId xmlns:a16="http://schemas.microsoft.com/office/drawing/2014/main" id="{8039CC39-3A36-A0EE-8BF6-01AF6D42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10873047"/>
          <a:ext cx="2001982" cy="921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1131223</xdr:colOff>
      <xdr:row>63</xdr:row>
      <xdr:rowOff>169373</xdr:rowOff>
    </xdr:from>
    <xdr:to>
      <xdr:col>2</xdr:col>
      <xdr:colOff>519545</xdr:colOff>
      <xdr:row>65</xdr:row>
      <xdr:rowOff>192233</xdr:rowOff>
    </xdr:to>
    <xdr:pic>
      <xdr:nvPicPr>
        <xdr:cNvPr id="9688" name="Image 15" descr="C:\Users\Sophie\Desktop\OFFRE CE\logo + IMAGE\logo Vacances pour Tous.jpg">
          <a:extLst>
            <a:ext uri="{FF2B5EF4-FFF2-40B4-BE49-F238E27FC236}">
              <a16:creationId xmlns:a16="http://schemas.microsoft.com/office/drawing/2014/main" id="{024259F5-30EC-0709-FCC0-500FCD7E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223" y="17972464"/>
          <a:ext cx="2063981" cy="99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CDCC-E5C4-4F36-AB05-39FD643E3B2A}">
  <dimension ref="A1:O122"/>
  <sheetViews>
    <sheetView showGridLines="0" tabSelected="1" view="pageLayout" topLeftCell="A50" zoomScale="110" zoomScaleNormal="90" zoomScalePageLayoutView="110" workbookViewId="0">
      <selection activeCell="B80" sqref="B80"/>
    </sheetView>
  </sheetViews>
  <sheetFormatPr baseColWidth="10" defaultColWidth="11.42578125" defaultRowHeight="15" x14ac:dyDescent="0.25"/>
  <cols>
    <col min="1" max="1" width="25.7109375" style="1" customWidth="1"/>
    <col min="2" max="2" width="11.7109375" style="2" customWidth="1"/>
    <col min="3" max="3" width="10.42578125" style="1" customWidth="1"/>
    <col min="4" max="4" width="27.7109375" customWidth="1"/>
    <col min="5" max="5" width="17.7109375" style="1" customWidth="1"/>
    <col min="6" max="6" width="16.28515625" style="1" customWidth="1"/>
    <col min="7" max="7" width="9.85546875" style="1" customWidth="1"/>
    <col min="8" max="8" width="9.7109375" style="1" customWidth="1"/>
    <col min="9" max="9" width="9.85546875" style="1" customWidth="1"/>
    <col min="10" max="10" width="13.140625" style="1" customWidth="1"/>
    <col min="11" max="11" width="10.28515625" style="3" customWidth="1"/>
    <col min="12" max="12" width="11.7109375" style="62" customWidth="1"/>
    <col min="13" max="13" width="12.7109375" style="62" customWidth="1"/>
    <col min="14" max="14" width="13.42578125" style="62" customWidth="1"/>
  </cols>
  <sheetData>
    <row r="1" spans="1:14" ht="61.5" customHeight="1" x14ac:dyDescent="0.65">
      <c r="A1" s="9"/>
      <c r="D1" s="214" t="s">
        <v>169</v>
      </c>
      <c r="E1" s="214"/>
      <c r="F1" s="214"/>
      <c r="G1" s="214"/>
      <c r="H1" s="214"/>
      <c r="I1" s="214"/>
      <c r="J1" s="214"/>
      <c r="K1" s="214"/>
      <c r="L1" s="56"/>
      <c r="M1" s="56"/>
      <c r="N1" s="56"/>
    </row>
    <row r="2" spans="1:14" ht="61.5" customHeight="1" x14ac:dyDescent="0.65">
      <c r="A2" s="9"/>
      <c r="D2" s="149"/>
      <c r="E2" s="213"/>
      <c r="F2" s="149"/>
      <c r="G2" s="149"/>
      <c r="H2" s="149"/>
      <c r="I2" s="149"/>
      <c r="J2" s="149"/>
      <c r="K2" s="149"/>
      <c r="L2" s="56"/>
      <c r="M2" s="56"/>
      <c r="N2" s="56"/>
    </row>
    <row r="3" spans="1:14" ht="46.15" customHeight="1" thickBot="1" x14ac:dyDescent="0.3">
      <c r="A3" s="227" t="s">
        <v>170</v>
      </c>
      <c r="B3" s="227"/>
      <c r="C3" s="227"/>
      <c r="D3" s="214" t="s">
        <v>70</v>
      </c>
      <c r="E3" s="214"/>
      <c r="F3" s="214"/>
      <c r="G3" s="214"/>
      <c r="H3" s="214"/>
      <c r="I3" s="214"/>
      <c r="J3" s="214"/>
      <c r="K3" s="214"/>
      <c r="L3" s="56"/>
      <c r="M3" s="56"/>
      <c r="N3" s="56"/>
    </row>
    <row r="4" spans="1:14" ht="49.9" customHeight="1" thickBot="1" x14ac:dyDescent="0.3">
      <c r="A4" s="4" t="s">
        <v>0</v>
      </c>
      <c r="B4" s="5" t="s">
        <v>1</v>
      </c>
      <c r="C4" s="6" t="s">
        <v>112</v>
      </c>
      <c r="D4" s="6" t="s">
        <v>2</v>
      </c>
      <c r="E4" s="6" t="s">
        <v>3</v>
      </c>
      <c r="F4" s="6" t="s">
        <v>4</v>
      </c>
      <c r="G4" s="5" t="s">
        <v>171</v>
      </c>
      <c r="H4" s="6" t="s">
        <v>172</v>
      </c>
      <c r="I4" s="6" t="s">
        <v>53</v>
      </c>
      <c r="J4" s="23" t="s">
        <v>71</v>
      </c>
      <c r="K4" s="33" t="s">
        <v>51</v>
      </c>
      <c r="L4" s="57" t="s">
        <v>117</v>
      </c>
      <c r="M4" s="57" t="s">
        <v>111</v>
      </c>
      <c r="N4" s="57" t="s">
        <v>110</v>
      </c>
    </row>
    <row r="5" spans="1:14" ht="13.5" customHeight="1" thickBot="1" x14ac:dyDescent="0.3">
      <c r="A5" s="228" t="s">
        <v>185</v>
      </c>
      <c r="B5" s="155" t="s">
        <v>174</v>
      </c>
      <c r="C5" s="182">
        <v>104</v>
      </c>
      <c r="D5" s="173" t="s">
        <v>175</v>
      </c>
      <c r="E5" s="182" t="s">
        <v>220</v>
      </c>
      <c r="F5" s="182" t="s">
        <v>22</v>
      </c>
      <c r="G5" s="183" t="s">
        <v>6</v>
      </c>
      <c r="H5" s="184" t="s">
        <v>6</v>
      </c>
      <c r="I5" s="43">
        <v>899</v>
      </c>
      <c r="J5" s="185">
        <f t="shared" ref="J5:J11" si="0">I5-(I5*5)/100</f>
        <v>854.05</v>
      </c>
      <c r="K5" s="211">
        <v>110</v>
      </c>
      <c r="L5" s="185">
        <f t="shared" ref="L5:L11" si="1">J5+K5</f>
        <v>964.05</v>
      </c>
      <c r="M5" s="185">
        <f t="shared" ref="M5:M10" si="2">ROUNDDOWN((L5*0.045),1)</f>
        <v>43.3</v>
      </c>
      <c r="N5" s="186">
        <f t="shared" ref="N5:N10" si="3">L5+M5</f>
        <v>1007.3499999999999</v>
      </c>
    </row>
    <row r="6" spans="1:14" ht="13.5" customHeight="1" thickBot="1" x14ac:dyDescent="0.3">
      <c r="A6" s="229"/>
      <c r="B6" s="175" t="s">
        <v>174</v>
      </c>
      <c r="C6" s="188">
        <v>104</v>
      </c>
      <c r="D6" s="176" t="s">
        <v>219</v>
      </c>
      <c r="E6" s="187" t="s">
        <v>220</v>
      </c>
      <c r="F6" s="188" t="s">
        <v>180</v>
      </c>
      <c r="G6" s="183" t="s">
        <v>6</v>
      </c>
      <c r="H6" s="184" t="s">
        <v>6</v>
      </c>
      <c r="I6" s="43">
        <v>899</v>
      </c>
      <c r="J6" s="185">
        <f t="shared" ref="J6" si="4">I6-(I6*5)/100</f>
        <v>854.05</v>
      </c>
      <c r="K6" s="211">
        <v>110</v>
      </c>
      <c r="L6" s="185">
        <f t="shared" ref="L6" si="5">J6+K6</f>
        <v>964.05</v>
      </c>
      <c r="M6" s="185">
        <f t="shared" si="2"/>
        <v>43.3</v>
      </c>
      <c r="N6" s="186">
        <f t="shared" si="3"/>
        <v>1007.3499999999999</v>
      </c>
    </row>
    <row r="7" spans="1:14" ht="13.5" customHeight="1" thickBot="1" x14ac:dyDescent="0.3">
      <c r="A7" s="229"/>
      <c r="B7" s="154" t="s">
        <v>174</v>
      </c>
      <c r="C7" s="189">
        <v>80</v>
      </c>
      <c r="D7" s="174" t="s">
        <v>176</v>
      </c>
      <c r="E7" s="189" t="s">
        <v>179</v>
      </c>
      <c r="F7" s="189" t="s">
        <v>180</v>
      </c>
      <c r="G7" s="183" t="s">
        <v>6</v>
      </c>
      <c r="H7" s="184" t="s">
        <v>6</v>
      </c>
      <c r="I7" s="43">
        <v>881</v>
      </c>
      <c r="J7" s="185">
        <f t="shared" si="0"/>
        <v>836.95</v>
      </c>
      <c r="K7" s="211">
        <v>110</v>
      </c>
      <c r="L7" s="185">
        <f t="shared" si="1"/>
        <v>946.95</v>
      </c>
      <c r="M7" s="185">
        <f t="shared" si="2"/>
        <v>42.6</v>
      </c>
      <c r="N7" s="186">
        <f t="shared" si="3"/>
        <v>989.55000000000007</v>
      </c>
    </row>
    <row r="8" spans="1:14" ht="13.5" customHeight="1" thickBot="1" x14ac:dyDescent="0.3">
      <c r="A8" s="229"/>
      <c r="B8" s="154" t="s">
        <v>174</v>
      </c>
      <c r="C8" s="189">
        <v>44</v>
      </c>
      <c r="D8" s="174" t="s">
        <v>177</v>
      </c>
      <c r="E8" s="189" t="s">
        <v>178</v>
      </c>
      <c r="F8" s="189" t="s">
        <v>22</v>
      </c>
      <c r="G8" s="183" t="s">
        <v>6</v>
      </c>
      <c r="H8" s="184" t="s">
        <v>6</v>
      </c>
      <c r="I8" s="43">
        <v>818</v>
      </c>
      <c r="J8" s="185">
        <f t="shared" si="0"/>
        <v>777.1</v>
      </c>
      <c r="K8" s="211">
        <v>110</v>
      </c>
      <c r="L8" s="185">
        <f t="shared" si="1"/>
        <v>887.1</v>
      </c>
      <c r="M8" s="185">
        <f t="shared" si="2"/>
        <v>39.9</v>
      </c>
      <c r="N8" s="186">
        <f t="shared" si="3"/>
        <v>927</v>
      </c>
    </row>
    <row r="9" spans="1:14" ht="13.5" customHeight="1" thickBot="1" x14ac:dyDescent="0.3">
      <c r="A9" s="229"/>
      <c r="B9" s="154" t="s">
        <v>181</v>
      </c>
      <c r="C9" s="189">
        <v>131</v>
      </c>
      <c r="D9" s="174" t="s">
        <v>182</v>
      </c>
      <c r="E9" s="189" t="s">
        <v>183</v>
      </c>
      <c r="F9" s="189" t="s">
        <v>180</v>
      </c>
      <c r="G9" s="183" t="s">
        <v>6</v>
      </c>
      <c r="H9" s="184" t="s">
        <v>6</v>
      </c>
      <c r="I9" s="43">
        <v>744</v>
      </c>
      <c r="J9" s="185">
        <f t="shared" si="0"/>
        <v>706.8</v>
      </c>
      <c r="K9" s="211">
        <v>110</v>
      </c>
      <c r="L9" s="185">
        <f t="shared" si="1"/>
        <v>816.8</v>
      </c>
      <c r="M9" s="185">
        <f t="shared" si="2"/>
        <v>36.700000000000003</v>
      </c>
      <c r="N9" s="186">
        <f t="shared" si="3"/>
        <v>853.5</v>
      </c>
    </row>
    <row r="10" spans="1:14" ht="13.5" customHeight="1" thickBot="1" x14ac:dyDescent="0.3">
      <c r="A10" s="230"/>
      <c r="B10" s="156" t="s">
        <v>174</v>
      </c>
      <c r="C10" s="190">
        <v>104</v>
      </c>
      <c r="D10" s="172" t="s">
        <v>218</v>
      </c>
      <c r="E10" s="190" t="s">
        <v>184</v>
      </c>
      <c r="F10" s="190" t="s">
        <v>180</v>
      </c>
      <c r="G10" s="183" t="s">
        <v>6</v>
      </c>
      <c r="H10" s="184" t="s">
        <v>6</v>
      </c>
      <c r="I10" s="191">
        <v>688</v>
      </c>
      <c r="J10" s="192">
        <f t="shared" si="0"/>
        <v>653.6</v>
      </c>
      <c r="K10" s="212">
        <v>110</v>
      </c>
      <c r="L10" s="192">
        <f t="shared" si="1"/>
        <v>763.6</v>
      </c>
      <c r="M10" s="192">
        <f t="shared" si="2"/>
        <v>34.299999999999997</v>
      </c>
      <c r="N10" s="193">
        <f t="shared" si="3"/>
        <v>797.9</v>
      </c>
    </row>
    <row r="11" spans="1:14" s="20" customFormat="1" ht="15" customHeight="1" x14ac:dyDescent="0.25">
      <c r="A11" s="237" t="s">
        <v>158</v>
      </c>
      <c r="B11" s="92" t="s">
        <v>40</v>
      </c>
      <c r="C11" s="93">
        <v>27</v>
      </c>
      <c r="D11" s="109" t="s">
        <v>205</v>
      </c>
      <c r="E11" s="93" t="s">
        <v>5</v>
      </c>
      <c r="F11" s="93" t="s">
        <v>13</v>
      </c>
      <c r="G11" s="93" t="s">
        <v>6</v>
      </c>
      <c r="H11" s="93" t="s">
        <v>6</v>
      </c>
      <c r="I11" s="94">
        <v>695</v>
      </c>
      <c r="J11" s="95">
        <f t="shared" si="0"/>
        <v>660.25</v>
      </c>
      <c r="K11" s="97">
        <v>62</v>
      </c>
      <c r="L11" s="97">
        <f t="shared" si="1"/>
        <v>722.25</v>
      </c>
      <c r="M11" s="97">
        <f t="shared" ref="M11:M22" si="6">ROUNDDOWN((L11*0.045),1)</f>
        <v>32.5</v>
      </c>
      <c r="N11" s="98">
        <f t="shared" ref="N11:N22" si="7">L11+M11</f>
        <v>754.75</v>
      </c>
    </row>
    <row r="12" spans="1:14" s="20" customFormat="1" ht="15" customHeight="1" thickBot="1" x14ac:dyDescent="0.3">
      <c r="A12" s="238"/>
      <c r="B12" s="71" t="s">
        <v>40</v>
      </c>
      <c r="C12" s="17">
        <v>152</v>
      </c>
      <c r="D12" s="66" t="s">
        <v>52</v>
      </c>
      <c r="E12" s="17" t="s">
        <v>9</v>
      </c>
      <c r="F12" s="17" t="s">
        <v>56</v>
      </c>
      <c r="G12" s="17" t="s">
        <v>6</v>
      </c>
      <c r="H12" s="17" t="s">
        <v>6</v>
      </c>
      <c r="I12" s="39">
        <v>2150</v>
      </c>
      <c r="J12" s="18">
        <f t="shared" ref="J12:J49" si="8">I12-(I12*5)/100</f>
        <v>2042.5</v>
      </c>
      <c r="K12" s="91">
        <v>0</v>
      </c>
      <c r="L12" s="64">
        <f t="shared" ref="L12:L18" si="9">J12+K12</f>
        <v>2042.5</v>
      </c>
      <c r="M12" s="64">
        <f t="shared" si="6"/>
        <v>91.9</v>
      </c>
      <c r="N12" s="72">
        <f t="shared" si="7"/>
        <v>2134.4</v>
      </c>
    </row>
    <row r="13" spans="1:14" s="20" customFormat="1" ht="15" customHeight="1" x14ac:dyDescent="0.25">
      <c r="A13" s="221" t="s">
        <v>159</v>
      </c>
      <c r="B13" s="67" t="s">
        <v>43</v>
      </c>
      <c r="C13" s="41">
        <v>41</v>
      </c>
      <c r="D13" s="157" t="s">
        <v>213</v>
      </c>
      <c r="E13" s="41" t="s">
        <v>39</v>
      </c>
      <c r="F13" s="41" t="s">
        <v>214</v>
      </c>
      <c r="G13" s="41" t="s">
        <v>6</v>
      </c>
      <c r="H13" s="41" t="s">
        <v>6</v>
      </c>
      <c r="I13" s="43">
        <v>429</v>
      </c>
      <c r="J13" s="44">
        <f t="shared" si="8"/>
        <v>407.55</v>
      </c>
      <c r="K13" s="45">
        <v>50</v>
      </c>
      <c r="L13" s="63">
        <f t="shared" si="9"/>
        <v>457.55</v>
      </c>
      <c r="M13" s="63">
        <f t="shared" si="6"/>
        <v>20.5</v>
      </c>
      <c r="N13" s="52">
        <f t="shared" si="7"/>
        <v>478.05</v>
      </c>
    </row>
    <row r="14" spans="1:14" s="20" customFormat="1" ht="15" customHeight="1" x14ac:dyDescent="0.25">
      <c r="A14" s="222"/>
      <c r="B14" s="196" t="s">
        <v>43</v>
      </c>
      <c r="C14" s="198">
        <v>35</v>
      </c>
      <c r="D14" s="197" t="s">
        <v>224</v>
      </c>
      <c r="E14" s="198" t="s">
        <v>225</v>
      </c>
      <c r="F14" s="198" t="s">
        <v>57</v>
      </c>
      <c r="G14" s="198" t="s">
        <v>11</v>
      </c>
      <c r="H14" s="198" t="s">
        <v>11</v>
      </c>
      <c r="I14" s="199">
        <v>619</v>
      </c>
      <c r="J14" s="200">
        <v>588.04999999999995</v>
      </c>
      <c r="K14" s="201">
        <v>50</v>
      </c>
      <c r="L14" s="202">
        <v>638.04999999999995</v>
      </c>
      <c r="M14" s="202">
        <v>28.71</v>
      </c>
      <c r="N14" s="203">
        <v>666.76</v>
      </c>
    </row>
    <row r="15" spans="1:14" s="20" customFormat="1" ht="18" customHeight="1" x14ac:dyDescent="0.25">
      <c r="A15" s="223"/>
      <c r="B15" s="51" t="s">
        <v>43</v>
      </c>
      <c r="C15" s="42">
        <v>41</v>
      </c>
      <c r="D15" s="50" t="s">
        <v>72</v>
      </c>
      <c r="E15" s="42" t="s">
        <v>20</v>
      </c>
      <c r="F15" s="42" t="s">
        <v>13</v>
      </c>
      <c r="G15" s="42" t="s">
        <v>6</v>
      </c>
      <c r="H15" s="42" t="s">
        <v>6</v>
      </c>
      <c r="I15" s="47">
        <v>659</v>
      </c>
      <c r="J15" s="48">
        <f t="shared" si="8"/>
        <v>626.04999999999995</v>
      </c>
      <c r="K15" s="49">
        <v>50</v>
      </c>
      <c r="L15" s="46">
        <f t="shared" si="9"/>
        <v>676.05</v>
      </c>
      <c r="M15" s="46">
        <f t="shared" si="6"/>
        <v>30.4</v>
      </c>
      <c r="N15" s="69">
        <f t="shared" si="7"/>
        <v>706.44999999999993</v>
      </c>
    </row>
    <row r="16" spans="1:14" s="20" customFormat="1" ht="18" customHeight="1" x14ac:dyDescent="0.25">
      <c r="A16" s="223"/>
      <c r="B16" s="51" t="s">
        <v>206</v>
      </c>
      <c r="C16" s="42">
        <v>21</v>
      </c>
      <c r="D16" s="50" t="s">
        <v>136</v>
      </c>
      <c r="E16" s="42" t="s">
        <v>25</v>
      </c>
      <c r="F16" s="42" t="s">
        <v>210</v>
      </c>
      <c r="G16" s="42" t="s">
        <v>6</v>
      </c>
      <c r="H16" s="42" t="s">
        <v>6</v>
      </c>
      <c r="I16" s="47">
        <v>399</v>
      </c>
      <c r="J16" s="48">
        <f t="shared" si="8"/>
        <v>379.05</v>
      </c>
      <c r="K16" s="49">
        <v>50</v>
      </c>
      <c r="L16" s="46">
        <f t="shared" si="9"/>
        <v>429.05</v>
      </c>
      <c r="M16" s="46">
        <f t="shared" si="6"/>
        <v>19.3</v>
      </c>
      <c r="N16" s="69">
        <f t="shared" si="7"/>
        <v>448.35</v>
      </c>
    </row>
    <row r="17" spans="1:14" s="20" customFormat="1" ht="15" customHeight="1" x14ac:dyDescent="0.25">
      <c r="A17" s="223"/>
      <c r="B17" s="51" t="s">
        <v>43</v>
      </c>
      <c r="C17" s="42">
        <v>150</v>
      </c>
      <c r="D17" s="50" t="s">
        <v>62</v>
      </c>
      <c r="E17" s="42" t="s">
        <v>25</v>
      </c>
      <c r="F17" s="42" t="s">
        <v>13</v>
      </c>
      <c r="G17" s="42" t="s">
        <v>6</v>
      </c>
      <c r="H17" s="42"/>
      <c r="I17" s="47">
        <v>654</v>
      </c>
      <c r="J17" s="48">
        <f t="shared" si="8"/>
        <v>621.29999999999995</v>
      </c>
      <c r="K17" s="49">
        <v>50</v>
      </c>
      <c r="L17" s="46">
        <f t="shared" si="9"/>
        <v>671.3</v>
      </c>
      <c r="M17" s="46">
        <f t="shared" si="6"/>
        <v>30.2</v>
      </c>
      <c r="N17" s="69">
        <f t="shared" si="7"/>
        <v>701.5</v>
      </c>
    </row>
    <row r="18" spans="1:14" s="20" customFormat="1" ht="15" customHeight="1" thickBot="1" x14ac:dyDescent="0.3">
      <c r="A18" s="224"/>
      <c r="B18" s="143" t="s">
        <v>43</v>
      </c>
      <c r="C18" s="99">
        <v>150</v>
      </c>
      <c r="D18" s="100" t="s">
        <v>62</v>
      </c>
      <c r="E18" s="99" t="s">
        <v>69</v>
      </c>
      <c r="F18" s="99" t="s">
        <v>13</v>
      </c>
      <c r="G18" s="99" t="s">
        <v>6</v>
      </c>
      <c r="H18" s="99" t="s">
        <v>6</v>
      </c>
      <c r="I18" s="101">
        <v>654</v>
      </c>
      <c r="J18" s="102">
        <f t="shared" si="8"/>
        <v>621.29999999999995</v>
      </c>
      <c r="K18" s="103">
        <v>50</v>
      </c>
      <c r="L18" s="104">
        <f t="shared" si="9"/>
        <v>671.3</v>
      </c>
      <c r="M18" s="104">
        <f t="shared" si="6"/>
        <v>30.2</v>
      </c>
      <c r="N18" s="105">
        <f t="shared" si="7"/>
        <v>701.5</v>
      </c>
    </row>
    <row r="19" spans="1:14" s="20" customFormat="1" ht="15" customHeight="1" x14ac:dyDescent="0.25">
      <c r="A19" s="215" t="s">
        <v>99</v>
      </c>
      <c r="B19" s="108" t="s">
        <v>42</v>
      </c>
      <c r="C19" s="80">
        <v>22</v>
      </c>
      <c r="D19" s="158" t="s">
        <v>119</v>
      </c>
      <c r="E19" s="80" t="s">
        <v>101</v>
      </c>
      <c r="F19" s="80" t="s">
        <v>13</v>
      </c>
      <c r="G19" s="80" t="s">
        <v>6</v>
      </c>
      <c r="H19" s="80"/>
      <c r="I19" s="82">
        <v>585</v>
      </c>
      <c r="J19" s="83">
        <f t="shared" si="8"/>
        <v>555.75</v>
      </c>
      <c r="K19" s="106">
        <v>90</v>
      </c>
      <c r="L19" s="84">
        <f t="shared" ref="L19:L22" si="10">J19+K19</f>
        <v>645.75</v>
      </c>
      <c r="M19" s="84">
        <f t="shared" si="6"/>
        <v>29</v>
      </c>
      <c r="N19" s="85">
        <f t="shared" si="7"/>
        <v>674.75</v>
      </c>
    </row>
    <row r="20" spans="1:14" s="20" customFormat="1" ht="13.5" customHeight="1" x14ac:dyDescent="0.25">
      <c r="A20" s="216"/>
      <c r="B20" s="40" t="s">
        <v>42</v>
      </c>
      <c r="C20" s="19">
        <v>40</v>
      </c>
      <c r="D20" s="12" t="s">
        <v>16</v>
      </c>
      <c r="E20" s="19" t="s">
        <v>19</v>
      </c>
      <c r="F20" s="19" t="s">
        <v>13</v>
      </c>
      <c r="G20" s="19" t="s">
        <v>6</v>
      </c>
      <c r="H20" s="19" t="s">
        <v>6</v>
      </c>
      <c r="I20" s="13">
        <v>690</v>
      </c>
      <c r="J20" s="14">
        <f t="shared" si="8"/>
        <v>655.5</v>
      </c>
      <c r="K20" s="15">
        <v>90</v>
      </c>
      <c r="L20" s="16">
        <f t="shared" si="10"/>
        <v>745.5</v>
      </c>
      <c r="M20" s="16">
        <f t="shared" si="6"/>
        <v>33.5</v>
      </c>
      <c r="N20" s="65">
        <f t="shared" si="7"/>
        <v>779</v>
      </c>
    </row>
    <row r="21" spans="1:14" s="20" customFormat="1" ht="13.5" customHeight="1" x14ac:dyDescent="0.25">
      <c r="A21" s="226"/>
      <c r="B21" s="210" t="s">
        <v>174</v>
      </c>
      <c r="C21" s="17">
        <v>113</v>
      </c>
      <c r="D21" s="66" t="s">
        <v>227</v>
      </c>
      <c r="E21" s="17" t="s">
        <v>228</v>
      </c>
      <c r="F21" s="17" t="s">
        <v>57</v>
      </c>
      <c r="G21" s="17" t="s">
        <v>6</v>
      </c>
      <c r="H21" s="17"/>
      <c r="I21" s="39">
        <v>830</v>
      </c>
      <c r="J21" s="18">
        <f t="shared" si="8"/>
        <v>788.5</v>
      </c>
      <c r="K21" s="22">
        <v>90</v>
      </c>
      <c r="L21" s="64">
        <f t="shared" si="10"/>
        <v>878.5</v>
      </c>
      <c r="M21" s="64">
        <f t="shared" si="6"/>
        <v>39.5</v>
      </c>
      <c r="N21" s="72">
        <f t="shared" si="7"/>
        <v>918</v>
      </c>
    </row>
    <row r="22" spans="1:14" s="20" customFormat="1" ht="15" customHeight="1" thickBot="1" x14ac:dyDescent="0.3">
      <c r="A22" s="217"/>
      <c r="B22" s="71" t="s">
        <v>42</v>
      </c>
      <c r="C22" s="17">
        <v>133</v>
      </c>
      <c r="D22" s="66" t="s">
        <v>18</v>
      </c>
      <c r="E22" s="17" t="s">
        <v>8</v>
      </c>
      <c r="F22" s="17" t="s">
        <v>13</v>
      </c>
      <c r="G22" s="17" t="s">
        <v>6</v>
      </c>
      <c r="H22" s="17" t="s">
        <v>6</v>
      </c>
      <c r="I22" s="39">
        <v>710</v>
      </c>
      <c r="J22" s="18">
        <f t="shared" si="8"/>
        <v>674.5</v>
      </c>
      <c r="K22" s="22">
        <v>90</v>
      </c>
      <c r="L22" s="64">
        <f t="shared" si="10"/>
        <v>764.5</v>
      </c>
      <c r="M22" s="64">
        <f t="shared" si="6"/>
        <v>34.4</v>
      </c>
      <c r="N22" s="72">
        <f t="shared" si="7"/>
        <v>798.9</v>
      </c>
    </row>
    <row r="23" spans="1:14" s="20" customFormat="1" ht="15" customHeight="1" thickBot="1" x14ac:dyDescent="0.3">
      <c r="A23" s="218" t="s">
        <v>216</v>
      </c>
      <c r="B23" s="263" t="s">
        <v>174</v>
      </c>
      <c r="C23" s="41">
        <v>143</v>
      </c>
      <c r="D23" s="68" t="s">
        <v>211</v>
      </c>
      <c r="E23" s="41" t="s">
        <v>23</v>
      </c>
      <c r="F23" s="41" t="s">
        <v>127</v>
      </c>
      <c r="G23" s="41" t="s">
        <v>6</v>
      </c>
      <c r="H23" s="41" t="s">
        <v>6</v>
      </c>
      <c r="I23" s="43">
        <v>850</v>
      </c>
      <c r="J23" s="44">
        <f t="shared" ref="J23" si="11">I23-(I23*5)/100</f>
        <v>807.5</v>
      </c>
      <c r="K23" s="45">
        <v>90</v>
      </c>
      <c r="L23" s="63">
        <f t="shared" ref="L23" si="12">J23+K23</f>
        <v>897.5</v>
      </c>
      <c r="M23" s="63">
        <f t="shared" ref="M23" si="13">ROUNDDOWN((L23*0.045),1)</f>
        <v>40.299999999999997</v>
      </c>
      <c r="N23" s="52">
        <f t="shared" ref="N23" si="14">L23+M23</f>
        <v>937.8</v>
      </c>
    </row>
    <row r="24" spans="1:14" s="20" customFormat="1" ht="15" customHeight="1" thickBot="1" x14ac:dyDescent="0.3">
      <c r="A24" s="219"/>
      <c r="B24" s="51" t="s">
        <v>44</v>
      </c>
      <c r="C24" s="42">
        <v>39</v>
      </c>
      <c r="D24" s="50" t="s">
        <v>138</v>
      </c>
      <c r="E24" s="42" t="s">
        <v>104</v>
      </c>
      <c r="F24" s="42" t="s">
        <v>127</v>
      </c>
      <c r="G24" s="41" t="s">
        <v>6</v>
      </c>
      <c r="H24" s="41" t="s">
        <v>6</v>
      </c>
      <c r="I24" s="47">
        <v>810</v>
      </c>
      <c r="J24" s="48">
        <f>I24-(I24*5)/100</f>
        <v>769.5</v>
      </c>
      <c r="K24" s="49">
        <v>90</v>
      </c>
      <c r="L24" s="46">
        <f>J24+K24</f>
        <v>859.5</v>
      </c>
      <c r="M24" s="46">
        <f t="shared" ref="M24:M29" si="15">ROUNDDOWN((L24*0.045),1)</f>
        <v>38.6</v>
      </c>
      <c r="N24" s="69">
        <f>L24+M24</f>
        <v>898.1</v>
      </c>
    </row>
    <row r="25" spans="1:14" s="20" customFormat="1" ht="15" customHeight="1" thickBot="1" x14ac:dyDescent="0.3">
      <c r="A25" s="219"/>
      <c r="B25" s="51" t="s">
        <v>44</v>
      </c>
      <c r="C25" s="42">
        <v>39</v>
      </c>
      <c r="D25" s="50" t="s">
        <v>138</v>
      </c>
      <c r="E25" s="42" t="s">
        <v>186</v>
      </c>
      <c r="F25" s="42" t="s">
        <v>187</v>
      </c>
      <c r="G25" s="41" t="s">
        <v>6</v>
      </c>
      <c r="H25" s="41" t="s">
        <v>6</v>
      </c>
      <c r="I25" s="47">
        <v>891</v>
      </c>
      <c r="J25" s="48">
        <f>I25-(I25*5)/100</f>
        <v>846.45</v>
      </c>
      <c r="K25" s="49">
        <v>90</v>
      </c>
      <c r="L25" s="46">
        <f>J25+K25</f>
        <v>936.45</v>
      </c>
      <c r="M25" s="46">
        <f t="shared" si="15"/>
        <v>42.1</v>
      </c>
      <c r="N25" s="69">
        <f>L25+M25</f>
        <v>978.55000000000007</v>
      </c>
    </row>
    <row r="26" spans="1:14" s="20" customFormat="1" ht="15" customHeight="1" thickBot="1" x14ac:dyDescent="0.3">
      <c r="A26" s="219"/>
      <c r="B26" s="51" t="s">
        <v>44</v>
      </c>
      <c r="C26" s="42">
        <v>76</v>
      </c>
      <c r="D26" s="50" t="s">
        <v>141</v>
      </c>
      <c r="E26" s="42" t="s">
        <v>17</v>
      </c>
      <c r="F26" s="42" t="s">
        <v>13</v>
      </c>
      <c r="G26" s="41" t="s">
        <v>6</v>
      </c>
      <c r="H26" s="41" t="s">
        <v>6</v>
      </c>
      <c r="I26" s="47">
        <v>672</v>
      </c>
      <c r="J26" s="48">
        <f>I26-(I26*5)/100</f>
        <v>638.4</v>
      </c>
      <c r="K26" s="49">
        <v>90</v>
      </c>
      <c r="L26" s="46">
        <f>J26+K26</f>
        <v>728.4</v>
      </c>
      <c r="M26" s="46">
        <f t="shared" si="15"/>
        <v>32.700000000000003</v>
      </c>
      <c r="N26" s="69">
        <f>L26+M26</f>
        <v>761.1</v>
      </c>
    </row>
    <row r="27" spans="1:14" s="20" customFormat="1" ht="15" customHeight="1" x14ac:dyDescent="0.25">
      <c r="A27" s="220"/>
      <c r="B27" s="67" t="s">
        <v>150</v>
      </c>
      <c r="C27" s="41">
        <v>39</v>
      </c>
      <c r="D27" s="68" t="s">
        <v>75</v>
      </c>
      <c r="E27" s="41" t="s">
        <v>113</v>
      </c>
      <c r="F27" s="41" t="s">
        <v>35</v>
      </c>
      <c r="G27" s="41" t="s">
        <v>6</v>
      </c>
      <c r="H27" s="41" t="s">
        <v>6</v>
      </c>
      <c r="I27" s="43">
        <v>890</v>
      </c>
      <c r="J27" s="44">
        <f t="shared" ref="J27" si="16">I27-(I27*5)/100</f>
        <v>845.5</v>
      </c>
      <c r="K27" s="45">
        <v>90</v>
      </c>
      <c r="L27" s="63">
        <f t="shared" ref="L27:L28" si="17">J27+K27</f>
        <v>935.5</v>
      </c>
      <c r="M27" s="63">
        <f>ROUNDDOWN((L27*0.045),1)</f>
        <v>42</v>
      </c>
      <c r="N27" s="52">
        <f t="shared" ref="N27:N28" si="18">L27+M27</f>
        <v>977.5</v>
      </c>
    </row>
    <row r="28" spans="1:14" s="20" customFormat="1" ht="15" customHeight="1" x14ac:dyDescent="0.25">
      <c r="A28" s="220"/>
      <c r="B28" s="51" t="s">
        <v>150</v>
      </c>
      <c r="C28" s="42">
        <v>123</v>
      </c>
      <c r="D28" s="50" t="s">
        <v>74</v>
      </c>
      <c r="E28" s="42" t="s">
        <v>154</v>
      </c>
      <c r="F28" s="42" t="s">
        <v>35</v>
      </c>
      <c r="G28" s="42" t="s">
        <v>6</v>
      </c>
      <c r="H28" s="42" t="s">
        <v>6</v>
      </c>
      <c r="I28" s="47">
        <v>810</v>
      </c>
      <c r="J28" s="48">
        <f>I28-(I28*5)/100</f>
        <v>769.5</v>
      </c>
      <c r="K28" s="49">
        <v>90</v>
      </c>
      <c r="L28" s="46">
        <f t="shared" si="17"/>
        <v>859.5</v>
      </c>
      <c r="M28" s="46">
        <f>ROUNDDOWN((L28*0.045),1)</f>
        <v>38.6</v>
      </c>
      <c r="N28" s="69">
        <f t="shared" si="18"/>
        <v>898.1</v>
      </c>
    </row>
    <row r="29" spans="1:14" s="20" customFormat="1" ht="15" customHeight="1" thickBot="1" x14ac:dyDescent="0.3">
      <c r="A29" s="220"/>
      <c r="B29" s="143" t="s">
        <v>44</v>
      </c>
      <c r="C29" s="99">
        <v>132</v>
      </c>
      <c r="D29" s="100" t="s">
        <v>24</v>
      </c>
      <c r="E29" s="99" t="s">
        <v>25</v>
      </c>
      <c r="F29" s="99" t="s">
        <v>188</v>
      </c>
      <c r="G29" s="99" t="s">
        <v>6</v>
      </c>
      <c r="H29" s="99" t="s">
        <v>6</v>
      </c>
      <c r="I29" s="101">
        <v>810</v>
      </c>
      <c r="J29" s="102">
        <f t="shared" si="8"/>
        <v>769.5</v>
      </c>
      <c r="K29" s="103">
        <v>90</v>
      </c>
      <c r="L29" s="104">
        <f t="shared" ref="L29" si="19">J29+K29</f>
        <v>859.5</v>
      </c>
      <c r="M29" s="104">
        <f t="shared" si="15"/>
        <v>38.6</v>
      </c>
      <c r="N29" s="105">
        <f t="shared" ref="N29" si="20">L29+M29</f>
        <v>898.1</v>
      </c>
    </row>
    <row r="30" spans="1:14" s="20" customFormat="1" ht="15" customHeight="1" x14ac:dyDescent="0.25">
      <c r="A30" s="225" t="s">
        <v>160</v>
      </c>
      <c r="B30" s="152" t="s">
        <v>174</v>
      </c>
      <c r="C30" s="80">
        <v>23</v>
      </c>
      <c r="D30" s="81" t="s">
        <v>189</v>
      </c>
      <c r="E30" s="80" t="s">
        <v>25</v>
      </c>
      <c r="F30" s="80" t="s">
        <v>35</v>
      </c>
      <c r="G30" s="80" t="s">
        <v>6</v>
      </c>
      <c r="H30" s="80" t="s">
        <v>6</v>
      </c>
      <c r="I30" s="82">
        <v>850</v>
      </c>
      <c r="J30" s="83">
        <f t="shared" si="8"/>
        <v>807.5</v>
      </c>
      <c r="K30" s="106">
        <v>90</v>
      </c>
      <c r="L30" s="84">
        <f>J30+K30</f>
        <v>897.5</v>
      </c>
      <c r="M30" s="84">
        <f>ROUNDDOWN((L30*0.045),1)</f>
        <v>40.299999999999997</v>
      </c>
      <c r="N30" s="85">
        <f>L30+M30</f>
        <v>937.8</v>
      </c>
    </row>
    <row r="31" spans="1:14" s="20" customFormat="1" ht="15" customHeight="1" x14ac:dyDescent="0.25">
      <c r="A31" s="226"/>
      <c r="B31" s="210" t="s">
        <v>174</v>
      </c>
      <c r="C31" s="17">
        <v>140</v>
      </c>
      <c r="D31" s="66" t="s">
        <v>190</v>
      </c>
      <c r="E31" s="17" t="s">
        <v>23</v>
      </c>
      <c r="F31" s="17" t="s">
        <v>127</v>
      </c>
      <c r="G31" s="17" t="s">
        <v>6</v>
      </c>
      <c r="H31" s="17" t="s">
        <v>6</v>
      </c>
      <c r="I31" s="39">
        <v>870</v>
      </c>
      <c r="J31" s="18">
        <f t="shared" si="8"/>
        <v>826.5</v>
      </c>
      <c r="K31" s="22">
        <v>90</v>
      </c>
      <c r="L31" s="64">
        <f>J31+K31</f>
        <v>916.5</v>
      </c>
      <c r="M31" s="64">
        <f>ROUNDDOWN((L31*0.045),1)</f>
        <v>41.2</v>
      </c>
      <c r="N31" s="72">
        <f t="shared" ref="N31:N49" si="21">L31+M31</f>
        <v>957.7</v>
      </c>
    </row>
    <row r="32" spans="1:14" s="20" customFormat="1" ht="15" customHeight="1" x14ac:dyDescent="0.25">
      <c r="A32" s="231" t="s">
        <v>217</v>
      </c>
      <c r="B32" s="51" t="s">
        <v>121</v>
      </c>
      <c r="C32" s="42">
        <v>108</v>
      </c>
      <c r="D32" s="50" t="s">
        <v>148</v>
      </c>
      <c r="E32" s="42" t="s">
        <v>59</v>
      </c>
      <c r="F32" s="42" t="s">
        <v>13</v>
      </c>
      <c r="G32" s="42" t="s">
        <v>6</v>
      </c>
      <c r="H32" s="42" t="s">
        <v>6</v>
      </c>
      <c r="I32" s="47">
        <v>770</v>
      </c>
      <c r="J32" s="48">
        <f>I32-(I32*5)/100</f>
        <v>731.5</v>
      </c>
      <c r="K32" s="49">
        <v>90</v>
      </c>
      <c r="L32" s="46">
        <f>J32+K32</f>
        <v>821.5</v>
      </c>
      <c r="M32" s="46">
        <f t="shared" ref="M32:M38" si="22">ROUNDDOWN((L32*0.045),1)</f>
        <v>36.9</v>
      </c>
      <c r="N32" s="69">
        <f>L32+M32</f>
        <v>858.4</v>
      </c>
    </row>
    <row r="33" spans="1:14" s="20" customFormat="1" ht="15" customHeight="1" x14ac:dyDescent="0.25">
      <c r="A33" s="232"/>
      <c r="B33" s="51" t="s">
        <v>121</v>
      </c>
      <c r="C33" s="42">
        <v>135</v>
      </c>
      <c r="D33" s="50" t="s">
        <v>103</v>
      </c>
      <c r="E33" s="42" t="s">
        <v>27</v>
      </c>
      <c r="F33" s="42" t="s">
        <v>35</v>
      </c>
      <c r="G33" s="42" t="s">
        <v>6</v>
      </c>
      <c r="H33" s="42" t="s">
        <v>6</v>
      </c>
      <c r="I33" s="47">
        <v>830</v>
      </c>
      <c r="J33" s="48">
        <f>I33-(I33*5)/100</f>
        <v>788.5</v>
      </c>
      <c r="K33" s="49">
        <v>90</v>
      </c>
      <c r="L33" s="46">
        <f>J33+K33</f>
        <v>878.5</v>
      </c>
      <c r="M33" s="46">
        <f t="shared" si="22"/>
        <v>39.5</v>
      </c>
      <c r="N33" s="69">
        <f>L33+M33</f>
        <v>918</v>
      </c>
    </row>
    <row r="34" spans="1:14" s="20" customFormat="1" ht="15" customHeight="1" x14ac:dyDescent="0.25">
      <c r="A34" s="232"/>
      <c r="B34" s="51" t="s">
        <v>121</v>
      </c>
      <c r="C34" s="42">
        <v>135</v>
      </c>
      <c r="D34" s="50" t="s">
        <v>102</v>
      </c>
      <c r="E34" s="42" t="s">
        <v>27</v>
      </c>
      <c r="F34" s="42" t="s">
        <v>127</v>
      </c>
      <c r="G34" s="42" t="s">
        <v>6</v>
      </c>
      <c r="H34" s="42" t="s">
        <v>6</v>
      </c>
      <c r="I34" s="47">
        <v>830</v>
      </c>
      <c r="J34" s="48">
        <f t="shared" si="8"/>
        <v>788.5</v>
      </c>
      <c r="K34" s="49">
        <v>90</v>
      </c>
      <c r="L34" s="46">
        <f t="shared" ref="L34:L41" si="23">J34+K34</f>
        <v>878.5</v>
      </c>
      <c r="M34" s="46">
        <f t="shared" si="22"/>
        <v>39.5</v>
      </c>
      <c r="N34" s="69">
        <f t="shared" si="21"/>
        <v>918</v>
      </c>
    </row>
    <row r="35" spans="1:14" s="20" customFormat="1" ht="15" customHeight="1" x14ac:dyDescent="0.25">
      <c r="A35" s="232"/>
      <c r="B35" s="51" t="s">
        <v>221</v>
      </c>
      <c r="C35" s="42">
        <v>128</v>
      </c>
      <c r="D35" s="50" t="s">
        <v>152</v>
      </c>
      <c r="E35" s="42" t="s">
        <v>153</v>
      </c>
      <c r="F35" s="42" t="s">
        <v>13</v>
      </c>
      <c r="G35" s="42" t="s">
        <v>6</v>
      </c>
      <c r="H35" s="42" t="s">
        <v>6</v>
      </c>
      <c r="I35" s="47">
        <v>665</v>
      </c>
      <c r="J35" s="48">
        <f t="shared" ref="J35" si="24">I35-(I35*5)/100</f>
        <v>631.75</v>
      </c>
      <c r="K35" s="49">
        <v>90</v>
      </c>
      <c r="L35" s="46">
        <f t="shared" ref="L35" si="25">J35+K35</f>
        <v>721.75</v>
      </c>
      <c r="M35" s="46">
        <f>ROUNDDOWN((L35*0.045),1)</f>
        <v>32.4</v>
      </c>
      <c r="N35" s="69">
        <f t="shared" ref="N35" si="26">L35+M35</f>
        <v>754.15</v>
      </c>
    </row>
    <row r="36" spans="1:14" s="20" customFormat="1" ht="18.75" customHeight="1" thickBot="1" x14ac:dyDescent="0.3">
      <c r="A36" s="232"/>
      <c r="B36" s="51" t="s">
        <v>121</v>
      </c>
      <c r="C36" s="42">
        <v>132</v>
      </c>
      <c r="D36" s="50" t="s">
        <v>122</v>
      </c>
      <c r="E36" s="42" t="s">
        <v>151</v>
      </c>
      <c r="F36" s="42" t="s">
        <v>188</v>
      </c>
      <c r="G36" s="42" t="s">
        <v>6</v>
      </c>
      <c r="H36" s="42" t="s">
        <v>6</v>
      </c>
      <c r="I36" s="47">
        <v>830</v>
      </c>
      <c r="J36" s="48">
        <f t="shared" si="8"/>
        <v>788.5</v>
      </c>
      <c r="K36" s="49">
        <v>90</v>
      </c>
      <c r="L36" s="46">
        <f t="shared" si="23"/>
        <v>878.5</v>
      </c>
      <c r="M36" s="46">
        <f t="shared" si="22"/>
        <v>39.5</v>
      </c>
      <c r="N36" s="69">
        <f t="shared" si="21"/>
        <v>918</v>
      </c>
    </row>
    <row r="37" spans="1:14" s="20" customFormat="1" ht="15" customHeight="1" x14ac:dyDescent="0.25">
      <c r="A37" s="232"/>
      <c r="B37" s="67" t="s">
        <v>44</v>
      </c>
      <c r="C37" s="41">
        <v>23</v>
      </c>
      <c r="D37" s="68" t="s">
        <v>73</v>
      </c>
      <c r="E37" s="41" t="s">
        <v>5</v>
      </c>
      <c r="F37" s="41" t="s">
        <v>57</v>
      </c>
      <c r="G37" s="41" t="s">
        <v>11</v>
      </c>
      <c r="H37" s="42" t="s">
        <v>6</v>
      </c>
      <c r="I37" s="43">
        <v>588</v>
      </c>
      <c r="J37" s="44">
        <f t="shared" ref="J37" si="27">I37-(I37*5)/100</f>
        <v>558.6</v>
      </c>
      <c r="K37" s="45">
        <v>90</v>
      </c>
      <c r="L37" s="63">
        <f t="shared" si="23"/>
        <v>648.6</v>
      </c>
      <c r="M37" s="63">
        <f t="shared" si="22"/>
        <v>29.1</v>
      </c>
      <c r="N37" s="52">
        <f t="shared" si="21"/>
        <v>677.7</v>
      </c>
    </row>
    <row r="38" spans="1:14" s="20" customFormat="1" ht="15" customHeight="1" x14ac:dyDescent="0.25">
      <c r="A38" s="233"/>
      <c r="B38" s="51" t="s">
        <v>44</v>
      </c>
      <c r="C38" s="42">
        <v>144</v>
      </c>
      <c r="D38" s="50" t="s">
        <v>156</v>
      </c>
      <c r="E38" s="42" t="s">
        <v>157</v>
      </c>
      <c r="F38" s="42" t="s">
        <v>13</v>
      </c>
      <c r="G38" s="42" t="s">
        <v>6</v>
      </c>
      <c r="H38" s="42" t="s">
        <v>6</v>
      </c>
      <c r="I38" s="47">
        <v>602</v>
      </c>
      <c r="J38" s="48">
        <f>I38-(I38*5)/100</f>
        <v>571.9</v>
      </c>
      <c r="K38" s="49">
        <v>90</v>
      </c>
      <c r="L38" s="46">
        <f>J38+K38</f>
        <v>661.9</v>
      </c>
      <c r="M38" s="46">
        <f t="shared" si="22"/>
        <v>29.7</v>
      </c>
      <c r="N38" s="69">
        <f>L38+M38</f>
        <v>691.6</v>
      </c>
    </row>
    <row r="39" spans="1:14" s="20" customFormat="1" ht="15" customHeight="1" thickBot="1" x14ac:dyDescent="0.3">
      <c r="A39" s="161"/>
      <c r="B39" s="162"/>
      <c r="C39" s="163"/>
      <c r="D39" s="164"/>
      <c r="E39" s="163"/>
      <c r="F39" s="163"/>
      <c r="G39" s="163"/>
      <c r="H39" s="163"/>
      <c r="I39" s="165"/>
      <c r="J39" s="166"/>
      <c r="K39" s="167"/>
      <c r="L39" s="168"/>
      <c r="M39" s="168"/>
      <c r="N39" s="169"/>
    </row>
    <row r="40" spans="1:14" s="20" customFormat="1" ht="15" customHeight="1" thickBot="1" x14ac:dyDescent="0.3">
      <c r="A40" s="235" t="s">
        <v>191</v>
      </c>
      <c r="B40" s="67" t="s">
        <v>45</v>
      </c>
      <c r="C40" s="41">
        <v>71</v>
      </c>
      <c r="D40" s="68" t="s">
        <v>192</v>
      </c>
      <c r="E40" s="41" t="s">
        <v>20</v>
      </c>
      <c r="F40" s="41" t="s">
        <v>35</v>
      </c>
      <c r="G40" s="41" t="s">
        <v>6</v>
      </c>
      <c r="H40" s="41" t="s">
        <v>6</v>
      </c>
      <c r="I40" s="43">
        <v>860</v>
      </c>
      <c r="J40" s="44">
        <f t="shared" si="8"/>
        <v>817</v>
      </c>
      <c r="K40" s="45">
        <v>90</v>
      </c>
      <c r="L40" s="63">
        <f t="shared" si="23"/>
        <v>907</v>
      </c>
      <c r="M40" s="63">
        <f t="shared" ref="M40:M46" si="28">ROUNDDOWN((L40*0.045),1)</f>
        <v>40.799999999999997</v>
      </c>
      <c r="N40" s="52">
        <f t="shared" si="21"/>
        <v>947.8</v>
      </c>
    </row>
    <row r="41" spans="1:14" s="20" customFormat="1" ht="15" customHeight="1" thickBot="1" x14ac:dyDescent="0.3">
      <c r="A41" s="219"/>
      <c r="B41" s="51" t="s">
        <v>45</v>
      </c>
      <c r="C41" s="42">
        <v>123</v>
      </c>
      <c r="D41" s="50" t="s">
        <v>98</v>
      </c>
      <c r="E41" s="42" t="s">
        <v>27</v>
      </c>
      <c r="F41" s="42" t="s">
        <v>35</v>
      </c>
      <c r="G41" s="42" t="s">
        <v>6</v>
      </c>
      <c r="H41" s="42" t="s">
        <v>6</v>
      </c>
      <c r="I41" s="47">
        <v>830</v>
      </c>
      <c r="J41" s="48">
        <f t="shared" si="8"/>
        <v>788.5</v>
      </c>
      <c r="K41" s="45">
        <v>90</v>
      </c>
      <c r="L41" s="46">
        <f t="shared" si="23"/>
        <v>878.5</v>
      </c>
      <c r="M41" s="46">
        <f t="shared" si="28"/>
        <v>39.5</v>
      </c>
      <c r="N41" s="69">
        <f t="shared" si="21"/>
        <v>918</v>
      </c>
    </row>
    <row r="42" spans="1:14" s="20" customFormat="1" ht="15" customHeight="1" x14ac:dyDescent="0.25">
      <c r="A42" s="220"/>
      <c r="B42" s="51" t="s">
        <v>197</v>
      </c>
      <c r="C42" s="42">
        <v>38</v>
      </c>
      <c r="D42" s="50" t="s">
        <v>26</v>
      </c>
      <c r="E42" s="42" t="s">
        <v>193</v>
      </c>
      <c r="F42" s="42" t="s">
        <v>57</v>
      </c>
      <c r="G42" s="42" t="s">
        <v>6</v>
      </c>
      <c r="H42" s="42" t="s">
        <v>6</v>
      </c>
      <c r="I42" s="47">
        <v>651</v>
      </c>
      <c r="J42" s="48">
        <v>618.45000000000005</v>
      </c>
      <c r="K42" s="45">
        <v>90</v>
      </c>
      <c r="L42" s="46">
        <v>708.45</v>
      </c>
      <c r="M42" s="46">
        <v>31.88</v>
      </c>
      <c r="N42" s="69">
        <v>740.33</v>
      </c>
    </row>
    <row r="43" spans="1:14" s="20" customFormat="1" ht="15" customHeight="1" x14ac:dyDescent="0.25">
      <c r="A43" s="220"/>
      <c r="B43" s="150" t="s">
        <v>174</v>
      </c>
      <c r="C43" s="42">
        <v>123</v>
      </c>
      <c r="D43" s="50" t="s">
        <v>194</v>
      </c>
      <c r="E43" s="42" t="s">
        <v>195</v>
      </c>
      <c r="F43" s="42" t="s">
        <v>127</v>
      </c>
      <c r="G43" s="42" t="s">
        <v>6</v>
      </c>
      <c r="H43" s="42" t="s">
        <v>6</v>
      </c>
      <c r="I43" s="101">
        <v>830</v>
      </c>
      <c r="J43" s="102">
        <f t="shared" ref="J43" si="29">I43-(I43*5)/100</f>
        <v>788.5</v>
      </c>
      <c r="K43" s="103">
        <v>90</v>
      </c>
      <c r="L43" s="104">
        <f t="shared" ref="L43" si="30">J43+K43</f>
        <v>878.5</v>
      </c>
      <c r="M43" s="104">
        <f t="shared" ref="M43" si="31">ROUNDDOWN((L43*0.045),1)</f>
        <v>39.5</v>
      </c>
      <c r="N43" s="105">
        <f t="shared" ref="N43" si="32">L43+M43</f>
        <v>918</v>
      </c>
    </row>
    <row r="44" spans="1:14" s="20" customFormat="1" ht="15" customHeight="1" x14ac:dyDescent="0.25">
      <c r="A44" s="220"/>
      <c r="B44" s="151" t="s">
        <v>174</v>
      </c>
      <c r="C44" s="99">
        <v>155</v>
      </c>
      <c r="D44" s="100" t="s">
        <v>198</v>
      </c>
      <c r="E44" s="99" t="s">
        <v>199</v>
      </c>
      <c r="F44" s="99" t="s">
        <v>127</v>
      </c>
      <c r="G44" s="42" t="s">
        <v>6</v>
      </c>
      <c r="H44" s="42" t="s">
        <v>6</v>
      </c>
      <c r="I44" s="101">
        <v>830</v>
      </c>
      <c r="J44" s="102">
        <v>788.5</v>
      </c>
      <c r="K44" s="103">
        <v>90</v>
      </c>
      <c r="L44" s="104">
        <v>878.5</v>
      </c>
      <c r="M44" s="104">
        <v>39.5</v>
      </c>
      <c r="N44" s="105">
        <v>918</v>
      </c>
    </row>
    <row r="45" spans="1:14" s="20" customFormat="1" ht="15" customHeight="1" x14ac:dyDescent="0.25">
      <c r="A45" s="220"/>
      <c r="B45" s="151" t="s">
        <v>174</v>
      </c>
      <c r="C45" s="99">
        <v>24</v>
      </c>
      <c r="D45" s="100" t="s">
        <v>200</v>
      </c>
      <c r="E45" s="99" t="s">
        <v>201</v>
      </c>
      <c r="F45" s="99" t="s">
        <v>127</v>
      </c>
      <c r="G45" s="42" t="s">
        <v>6</v>
      </c>
      <c r="H45" s="42" t="s">
        <v>6</v>
      </c>
      <c r="I45" s="101">
        <v>850</v>
      </c>
      <c r="J45" s="102">
        <v>807.5</v>
      </c>
      <c r="K45" s="103">
        <v>90</v>
      </c>
      <c r="L45" s="104">
        <v>897.5</v>
      </c>
      <c r="M45" s="104">
        <v>40.380000000000003</v>
      </c>
      <c r="N45" s="105">
        <v>937.88</v>
      </c>
    </row>
    <row r="46" spans="1:14" s="20" customFormat="1" ht="15" customHeight="1" thickBot="1" x14ac:dyDescent="0.3">
      <c r="A46" s="236"/>
      <c r="B46" s="170" t="s">
        <v>174</v>
      </c>
      <c r="C46" s="53">
        <v>91</v>
      </c>
      <c r="D46" s="159" t="s">
        <v>196</v>
      </c>
      <c r="E46" s="53" t="s">
        <v>20</v>
      </c>
      <c r="F46" s="53" t="s">
        <v>127</v>
      </c>
      <c r="G46" s="42" t="s">
        <v>6</v>
      </c>
      <c r="H46" s="42" t="s">
        <v>6</v>
      </c>
      <c r="I46" s="179">
        <v>870</v>
      </c>
      <c r="J46" s="54">
        <f t="shared" si="8"/>
        <v>826.5</v>
      </c>
      <c r="K46" s="171">
        <v>90</v>
      </c>
      <c r="L46" s="55">
        <f t="shared" ref="L46:L49" si="33">J46+K46</f>
        <v>916.5</v>
      </c>
      <c r="M46" s="55">
        <f t="shared" si="28"/>
        <v>41.2</v>
      </c>
      <c r="N46" s="73">
        <f t="shared" si="21"/>
        <v>957.7</v>
      </c>
    </row>
    <row r="47" spans="1:14" s="20" customFormat="1" ht="15" customHeight="1" x14ac:dyDescent="0.25">
      <c r="A47" s="241" t="s">
        <v>155</v>
      </c>
      <c r="B47" s="152" t="s">
        <v>174</v>
      </c>
      <c r="C47" s="80">
        <v>35</v>
      </c>
      <c r="D47" s="81" t="s">
        <v>202</v>
      </c>
      <c r="E47" s="80" t="s">
        <v>133</v>
      </c>
      <c r="F47" s="80" t="s">
        <v>35</v>
      </c>
      <c r="G47" s="80" t="s">
        <v>6</v>
      </c>
      <c r="H47" s="80" t="s">
        <v>6</v>
      </c>
      <c r="I47" s="82">
        <v>790</v>
      </c>
      <c r="J47" s="83">
        <f>I47-(I47*5)/100</f>
        <v>750.5</v>
      </c>
      <c r="K47" s="106">
        <v>90</v>
      </c>
      <c r="L47" s="84">
        <f t="shared" si="33"/>
        <v>840.5</v>
      </c>
      <c r="M47" s="84">
        <f>ROUNDDOWN((L47*0.045),1)</f>
        <v>37.799999999999997</v>
      </c>
      <c r="N47" s="85">
        <f>L47+M47</f>
        <v>878.3</v>
      </c>
    </row>
    <row r="48" spans="1:14" s="20" customFormat="1" ht="15" customHeight="1" x14ac:dyDescent="0.25">
      <c r="A48" s="242"/>
      <c r="B48" s="153" t="s">
        <v>174</v>
      </c>
      <c r="C48" s="19">
        <v>39</v>
      </c>
      <c r="D48" s="12" t="s">
        <v>204</v>
      </c>
      <c r="E48" s="19" t="s">
        <v>133</v>
      </c>
      <c r="F48" s="19" t="s">
        <v>127</v>
      </c>
      <c r="G48" s="19" t="s">
        <v>6</v>
      </c>
      <c r="H48" s="19" t="s">
        <v>6</v>
      </c>
      <c r="I48" s="13">
        <v>790</v>
      </c>
      <c r="J48" s="14">
        <f>I48-(I48*5)/100</f>
        <v>750.5</v>
      </c>
      <c r="K48" s="15">
        <v>90</v>
      </c>
      <c r="L48" s="16">
        <f t="shared" si="33"/>
        <v>840.5</v>
      </c>
      <c r="M48" s="16">
        <f>ROUNDDOWN((L48*0.045),1)</f>
        <v>37.799999999999997</v>
      </c>
      <c r="N48" s="65">
        <f>L48+M48</f>
        <v>878.3</v>
      </c>
    </row>
    <row r="49" spans="1:15" s="20" customFormat="1" ht="15" customHeight="1" thickBot="1" x14ac:dyDescent="0.3">
      <c r="A49" s="243"/>
      <c r="B49" s="160" t="s">
        <v>174</v>
      </c>
      <c r="C49" s="86">
        <v>144</v>
      </c>
      <c r="D49" s="87" t="s">
        <v>203</v>
      </c>
      <c r="E49" s="86" t="s">
        <v>133</v>
      </c>
      <c r="F49" s="86" t="s">
        <v>35</v>
      </c>
      <c r="G49" s="86" t="s">
        <v>11</v>
      </c>
      <c r="H49" s="86" t="s">
        <v>11</v>
      </c>
      <c r="I49" s="177">
        <v>820</v>
      </c>
      <c r="J49" s="88">
        <f t="shared" si="8"/>
        <v>779</v>
      </c>
      <c r="K49" s="107">
        <v>90</v>
      </c>
      <c r="L49" s="89">
        <f t="shared" si="33"/>
        <v>869</v>
      </c>
      <c r="M49" s="89">
        <f>ROUNDDOWN((L49*0.045),1)</f>
        <v>39.1</v>
      </c>
      <c r="N49" s="90">
        <f t="shared" si="21"/>
        <v>908.1</v>
      </c>
    </row>
    <row r="50" spans="1:15" ht="67.5" customHeight="1" x14ac:dyDescent="0.65">
      <c r="A50" s="9"/>
      <c r="D50" s="214" t="s">
        <v>173</v>
      </c>
      <c r="E50" s="214"/>
      <c r="F50" s="214"/>
      <c r="G50" s="214"/>
      <c r="H50" s="214"/>
      <c r="I50" s="214"/>
      <c r="J50" s="214"/>
      <c r="K50" s="214"/>
      <c r="L50" s="56"/>
      <c r="M50" s="56"/>
      <c r="N50" s="56"/>
    </row>
    <row r="51" spans="1:15" ht="48.75" customHeight="1" x14ac:dyDescent="0.25">
      <c r="A51" s="244" t="s">
        <v>170</v>
      </c>
      <c r="B51" s="244"/>
      <c r="C51" s="244"/>
      <c r="D51" s="214" t="s">
        <v>70</v>
      </c>
      <c r="E51" s="214"/>
      <c r="F51" s="214"/>
      <c r="G51" s="214"/>
      <c r="H51" s="214"/>
      <c r="I51" s="214"/>
      <c r="J51" s="214"/>
      <c r="K51" s="214"/>
      <c r="L51" s="56"/>
      <c r="M51" s="56"/>
      <c r="N51" s="56"/>
    </row>
    <row r="52" spans="1:15" s="7" customFormat="1" ht="15" customHeight="1" x14ac:dyDescent="0.25">
      <c r="A52" s="234" t="s">
        <v>65</v>
      </c>
      <c r="B52" s="234"/>
      <c r="C52" s="234"/>
      <c r="D52" s="234"/>
      <c r="E52" s="11"/>
      <c r="F52" s="11"/>
      <c r="G52" s="11"/>
      <c r="H52" s="11"/>
      <c r="I52" s="24"/>
      <c r="J52" s="25"/>
      <c r="K52" s="26"/>
      <c r="L52" s="58"/>
      <c r="M52" s="58"/>
      <c r="N52" s="58"/>
    </row>
    <row r="53" spans="1:15" s="7" customFormat="1" ht="15" customHeight="1" thickBot="1" x14ac:dyDescent="0.3">
      <c r="A53" s="234"/>
      <c r="B53" s="234"/>
      <c r="C53" s="234"/>
      <c r="D53" s="234"/>
      <c r="E53" s="11"/>
      <c r="F53" s="11"/>
      <c r="G53" s="11"/>
      <c r="H53" s="11"/>
      <c r="I53" s="24"/>
      <c r="J53" s="25"/>
      <c r="K53" s="26"/>
      <c r="L53" s="58"/>
      <c r="M53" s="58"/>
      <c r="N53" s="58"/>
    </row>
    <row r="54" spans="1:15" ht="40.5" customHeight="1" thickBot="1" x14ac:dyDescent="0.3">
      <c r="A54" s="34" t="s">
        <v>0</v>
      </c>
      <c r="B54" s="74" t="s">
        <v>1</v>
      </c>
      <c r="C54" s="75" t="s">
        <v>114</v>
      </c>
      <c r="D54" s="76" t="s">
        <v>2</v>
      </c>
      <c r="E54" s="75" t="s">
        <v>3</v>
      </c>
      <c r="F54" s="75" t="s">
        <v>4</v>
      </c>
      <c r="G54" s="74" t="s">
        <v>171</v>
      </c>
      <c r="H54" s="75" t="s">
        <v>172</v>
      </c>
      <c r="I54" s="75" t="s">
        <v>53</v>
      </c>
      <c r="J54" s="77" t="s">
        <v>71</v>
      </c>
      <c r="K54" s="33" t="s">
        <v>51</v>
      </c>
      <c r="L54" s="57" t="s">
        <v>117</v>
      </c>
      <c r="M54" s="59" t="s">
        <v>111</v>
      </c>
      <c r="N54" s="57" t="s">
        <v>110</v>
      </c>
    </row>
    <row r="55" spans="1:15" ht="13.5" customHeight="1" thickBot="1" x14ac:dyDescent="0.3">
      <c r="A55" s="245" t="s">
        <v>137</v>
      </c>
      <c r="B55" s="116">
        <v>46001003</v>
      </c>
      <c r="C55" s="111">
        <v>145</v>
      </c>
      <c r="D55" s="204" t="s">
        <v>222</v>
      </c>
      <c r="E55" s="111" t="s">
        <v>223</v>
      </c>
      <c r="F55" s="111" t="s">
        <v>226</v>
      </c>
      <c r="G55" s="112" t="s">
        <v>11</v>
      </c>
      <c r="H55" s="111"/>
      <c r="I55" s="180">
        <v>775</v>
      </c>
      <c r="J55" s="113">
        <f>I55-(I55*5)/100</f>
        <v>736.25</v>
      </c>
      <c r="K55" s="181">
        <v>90</v>
      </c>
      <c r="L55" s="114">
        <f t="shared" ref="L55" si="34">J55+K55</f>
        <v>826.25</v>
      </c>
      <c r="M55" s="114">
        <f t="shared" ref="M55" si="35">ROUNDDOWN((L55*0.045),1)</f>
        <v>37.1</v>
      </c>
      <c r="N55" s="115">
        <f t="shared" ref="N55:N60" si="36">L55+M55</f>
        <v>863.35</v>
      </c>
    </row>
    <row r="56" spans="1:15" s="20" customFormat="1" ht="13.5" customHeight="1" thickBot="1" x14ac:dyDescent="0.3">
      <c r="A56" s="246"/>
      <c r="B56" s="116">
        <v>46001003</v>
      </c>
      <c r="C56" s="111">
        <v>19</v>
      </c>
      <c r="D56" s="204" t="s">
        <v>100</v>
      </c>
      <c r="E56" s="111" t="s">
        <v>23</v>
      </c>
      <c r="F56" s="111" t="s">
        <v>13</v>
      </c>
      <c r="G56" s="112" t="s">
        <v>11</v>
      </c>
      <c r="H56" s="111"/>
      <c r="I56" s="180">
        <v>830</v>
      </c>
      <c r="J56" s="113">
        <f>I56-(I56*5)/100</f>
        <v>788.5</v>
      </c>
      <c r="K56" s="181">
        <v>90</v>
      </c>
      <c r="L56" s="114">
        <f t="shared" ref="L56:L61" si="37">J56+K56</f>
        <v>878.5</v>
      </c>
      <c r="M56" s="114">
        <f t="shared" ref="M56:M61" si="38">ROUNDDOWN((L56*0.045),1)</f>
        <v>39.5</v>
      </c>
      <c r="N56" s="115">
        <f t="shared" si="36"/>
        <v>918</v>
      </c>
      <c r="O56" s="79"/>
    </row>
    <row r="57" spans="1:15" s="20" customFormat="1" ht="15" customHeight="1" x14ac:dyDescent="0.25">
      <c r="A57" s="249" t="s">
        <v>161</v>
      </c>
      <c r="B57" s="92" t="s">
        <v>41</v>
      </c>
      <c r="C57" s="93">
        <v>27</v>
      </c>
      <c r="D57" s="109" t="s">
        <v>123</v>
      </c>
      <c r="E57" s="93" t="s">
        <v>135</v>
      </c>
      <c r="F57" s="93" t="s">
        <v>13</v>
      </c>
      <c r="G57" s="93" t="s">
        <v>6</v>
      </c>
      <c r="H57" s="93" t="s">
        <v>6</v>
      </c>
      <c r="I57" s="94">
        <v>660</v>
      </c>
      <c r="J57" s="95">
        <f t="shared" ref="J57:J63" si="39">I57-(I57*5)/100</f>
        <v>627</v>
      </c>
      <c r="K57" s="97">
        <v>52</v>
      </c>
      <c r="L57" s="117">
        <f t="shared" si="37"/>
        <v>679</v>
      </c>
      <c r="M57" s="117">
        <f t="shared" si="38"/>
        <v>30.5</v>
      </c>
      <c r="N57" s="98">
        <f t="shared" si="36"/>
        <v>709.5</v>
      </c>
    </row>
    <row r="58" spans="1:15" s="20" customFormat="1" ht="15" customHeight="1" x14ac:dyDescent="0.25">
      <c r="A58" s="250"/>
      <c r="B58" s="92" t="s">
        <v>41</v>
      </c>
      <c r="C58" s="19">
        <v>111</v>
      </c>
      <c r="D58" s="12" t="s">
        <v>124</v>
      </c>
      <c r="E58" s="19" t="s">
        <v>149</v>
      </c>
      <c r="F58" s="19" t="s">
        <v>13</v>
      </c>
      <c r="G58" s="19" t="s">
        <v>6</v>
      </c>
      <c r="H58" s="19" t="s">
        <v>6</v>
      </c>
      <c r="I58" s="13">
        <v>680</v>
      </c>
      <c r="J58" s="14">
        <f t="shared" si="39"/>
        <v>646</v>
      </c>
      <c r="K58" s="16">
        <v>52</v>
      </c>
      <c r="L58" s="118">
        <f t="shared" si="37"/>
        <v>698</v>
      </c>
      <c r="M58" s="117">
        <f t="shared" si="38"/>
        <v>31.4</v>
      </c>
      <c r="N58" s="65">
        <f t="shared" si="36"/>
        <v>729.4</v>
      </c>
    </row>
    <row r="59" spans="1:15" s="20" customFormat="1" ht="18.75" customHeight="1" thickBot="1" x14ac:dyDescent="0.3">
      <c r="A59" s="251"/>
      <c r="B59" s="71" t="s">
        <v>207</v>
      </c>
      <c r="C59" s="17">
        <v>152</v>
      </c>
      <c r="D59" s="66" t="s">
        <v>125</v>
      </c>
      <c r="E59" s="17" t="s">
        <v>101</v>
      </c>
      <c r="F59" s="17" t="s">
        <v>13</v>
      </c>
      <c r="G59" s="17" t="s">
        <v>6</v>
      </c>
      <c r="H59" s="17" t="s">
        <v>6</v>
      </c>
      <c r="I59" s="39">
        <v>650</v>
      </c>
      <c r="J59" s="18">
        <f t="shared" si="39"/>
        <v>617.5</v>
      </c>
      <c r="K59" s="64">
        <v>52</v>
      </c>
      <c r="L59" s="119">
        <f t="shared" si="37"/>
        <v>669.5</v>
      </c>
      <c r="M59" s="147">
        <f t="shared" si="38"/>
        <v>30.1</v>
      </c>
      <c r="N59" s="72">
        <f t="shared" si="36"/>
        <v>699.6</v>
      </c>
    </row>
    <row r="60" spans="1:15" s="78" customFormat="1" ht="15" customHeight="1" x14ac:dyDescent="0.25">
      <c r="A60" s="239" t="s">
        <v>163</v>
      </c>
      <c r="B60" s="67" t="s">
        <v>58</v>
      </c>
      <c r="C60" s="41">
        <v>122</v>
      </c>
      <c r="D60" s="68" t="s">
        <v>208</v>
      </c>
      <c r="E60" s="41" t="s">
        <v>209</v>
      </c>
      <c r="F60" s="41" t="s">
        <v>35</v>
      </c>
      <c r="G60" s="41" t="s">
        <v>6</v>
      </c>
      <c r="H60" s="41" t="s">
        <v>6</v>
      </c>
      <c r="I60" s="43">
        <v>871</v>
      </c>
      <c r="J60" s="44">
        <f t="shared" si="39"/>
        <v>827.45</v>
      </c>
      <c r="K60" s="120">
        <v>154</v>
      </c>
      <c r="L60" s="121">
        <f t="shared" si="37"/>
        <v>981.45</v>
      </c>
      <c r="M60" s="121">
        <f t="shared" si="38"/>
        <v>44.1</v>
      </c>
      <c r="N60" s="52">
        <f t="shared" si="36"/>
        <v>1025.55</v>
      </c>
      <c r="O60" s="20"/>
    </row>
    <row r="61" spans="1:15" s="78" customFormat="1" ht="15" customHeight="1" thickBot="1" x14ac:dyDescent="0.3">
      <c r="A61" s="240"/>
      <c r="B61" s="70" t="s">
        <v>58</v>
      </c>
      <c r="C61" s="53">
        <v>122</v>
      </c>
      <c r="D61" s="159" t="s">
        <v>96</v>
      </c>
      <c r="E61" s="53" t="s">
        <v>32</v>
      </c>
      <c r="F61" s="53" t="s">
        <v>10</v>
      </c>
      <c r="G61" s="53" t="s">
        <v>6</v>
      </c>
      <c r="H61" s="53" t="s">
        <v>6</v>
      </c>
      <c r="I61" s="179">
        <v>1204</v>
      </c>
      <c r="J61" s="54">
        <f t="shared" si="39"/>
        <v>1143.8</v>
      </c>
      <c r="K61" s="122">
        <v>154</v>
      </c>
      <c r="L61" s="123">
        <f t="shared" si="37"/>
        <v>1297.8</v>
      </c>
      <c r="M61" s="123">
        <f t="shared" si="38"/>
        <v>58.4</v>
      </c>
      <c r="N61" s="73">
        <f t="shared" ref="N61" si="40">L61+M61</f>
        <v>1356.2</v>
      </c>
      <c r="O61" s="20"/>
    </row>
    <row r="62" spans="1:15" s="20" customFormat="1" ht="15" customHeight="1" x14ac:dyDescent="0.25">
      <c r="A62" s="259" t="s">
        <v>162</v>
      </c>
      <c r="B62" s="108" t="s">
        <v>54</v>
      </c>
      <c r="C62" s="80">
        <v>59</v>
      </c>
      <c r="D62" s="81" t="s">
        <v>128</v>
      </c>
      <c r="E62" s="80" t="s">
        <v>140</v>
      </c>
      <c r="F62" s="80" t="s">
        <v>126</v>
      </c>
      <c r="G62" s="80" t="s">
        <v>6</v>
      </c>
      <c r="H62" s="80" t="s">
        <v>6</v>
      </c>
      <c r="I62" s="82">
        <v>858</v>
      </c>
      <c r="J62" s="83">
        <f t="shared" si="39"/>
        <v>815.1</v>
      </c>
      <c r="K62" s="106">
        <v>140</v>
      </c>
      <c r="L62" s="141">
        <f t="shared" ref="L62:L63" si="41">J62+K62</f>
        <v>955.1</v>
      </c>
      <c r="M62" s="141">
        <f>ROUNDDOWN((L62*0.045),1)</f>
        <v>42.9</v>
      </c>
      <c r="N62" s="85">
        <f t="shared" ref="N62:N63" si="42">L62+M62</f>
        <v>998</v>
      </c>
      <c r="O62" s="78"/>
    </row>
    <row r="63" spans="1:15" s="20" customFormat="1" ht="15" customHeight="1" x14ac:dyDescent="0.25">
      <c r="A63" s="260"/>
      <c r="B63" s="40" t="s">
        <v>55</v>
      </c>
      <c r="C63" s="19">
        <v>102</v>
      </c>
      <c r="D63" s="12" t="s">
        <v>129</v>
      </c>
      <c r="E63" s="19" t="s">
        <v>30</v>
      </c>
      <c r="F63" s="19" t="s">
        <v>126</v>
      </c>
      <c r="G63" s="19" t="s">
        <v>6</v>
      </c>
      <c r="H63" s="19" t="s">
        <v>6</v>
      </c>
      <c r="I63" s="13">
        <v>939</v>
      </c>
      <c r="J63" s="14">
        <f t="shared" si="39"/>
        <v>892.05</v>
      </c>
      <c r="K63" s="15">
        <v>140</v>
      </c>
      <c r="L63" s="118">
        <f t="shared" si="41"/>
        <v>1032.05</v>
      </c>
      <c r="M63" s="118">
        <f>ROUNDDOWN((L63*0.045),1)</f>
        <v>46.4</v>
      </c>
      <c r="N63" s="65">
        <f t="shared" si="42"/>
        <v>1078.45</v>
      </c>
      <c r="O63" s="78"/>
    </row>
    <row r="64" spans="1:15" s="20" customFormat="1" ht="15" customHeight="1" thickBot="1" x14ac:dyDescent="0.3">
      <c r="A64" s="261"/>
      <c r="B64" s="110" t="s">
        <v>55</v>
      </c>
      <c r="C64" s="86">
        <v>121</v>
      </c>
      <c r="D64" s="87" t="s">
        <v>146</v>
      </c>
      <c r="E64" s="144" t="s">
        <v>147</v>
      </c>
      <c r="F64" s="86" t="s">
        <v>126</v>
      </c>
      <c r="G64" s="86" t="s">
        <v>6</v>
      </c>
      <c r="H64" s="86" t="s">
        <v>6</v>
      </c>
      <c r="I64" s="177">
        <v>890</v>
      </c>
      <c r="J64" s="88">
        <f>I64-(I64*5)/100</f>
        <v>845.5</v>
      </c>
      <c r="K64" s="107">
        <v>140</v>
      </c>
      <c r="L64" s="142">
        <f>J64+K64</f>
        <v>985.5</v>
      </c>
      <c r="M64" s="142">
        <f>ROUNDDOWN((L64*0.045),1)</f>
        <v>44.3</v>
      </c>
      <c r="N64" s="90">
        <f>L64+M64</f>
        <v>1029.8</v>
      </c>
      <c r="O64" s="78"/>
    </row>
    <row r="65" spans="1:15" ht="61.5" customHeight="1" x14ac:dyDescent="0.65">
      <c r="A65" s="9"/>
      <c r="D65" s="252" t="s">
        <v>215</v>
      </c>
      <c r="E65" s="252"/>
      <c r="F65" s="252"/>
      <c r="G65" s="252"/>
      <c r="H65" s="252"/>
      <c r="I65" s="252"/>
      <c r="J65" s="252"/>
      <c r="K65" s="252"/>
      <c r="L65" s="124"/>
      <c r="M65" s="124"/>
      <c r="N65" s="124"/>
    </row>
    <row r="66" spans="1:15" ht="57" customHeight="1" x14ac:dyDescent="0.25">
      <c r="A66" s="244" t="s">
        <v>170</v>
      </c>
      <c r="B66" s="244"/>
      <c r="C66" s="244"/>
      <c r="D66" s="252" t="s">
        <v>70</v>
      </c>
      <c r="E66" s="252"/>
      <c r="F66" s="252"/>
      <c r="G66" s="252"/>
      <c r="H66" s="252"/>
      <c r="I66" s="252"/>
      <c r="J66" s="252"/>
      <c r="K66" s="252"/>
      <c r="L66" s="124"/>
      <c r="M66" s="124"/>
      <c r="N66" s="125"/>
    </row>
    <row r="67" spans="1:15" ht="36.6" customHeight="1" thickBot="1" x14ac:dyDescent="0.3">
      <c r="A67" s="262" t="s">
        <v>64</v>
      </c>
      <c r="B67" s="262"/>
      <c r="C67" s="262"/>
      <c r="D67" s="262"/>
      <c r="E67" s="11"/>
      <c r="F67" s="11"/>
      <c r="G67" s="11"/>
      <c r="H67" s="11"/>
      <c r="I67" s="24"/>
      <c r="J67" s="25"/>
      <c r="K67" s="26"/>
      <c r="L67" s="58"/>
      <c r="M67" s="58"/>
      <c r="N67" s="58"/>
    </row>
    <row r="68" spans="1:15" s="20" customFormat="1" ht="45" customHeight="1" thickBot="1" x14ac:dyDescent="0.3">
      <c r="A68" s="34" t="s">
        <v>0</v>
      </c>
      <c r="B68" s="35" t="s">
        <v>1</v>
      </c>
      <c r="C68" s="36" t="s">
        <v>115</v>
      </c>
      <c r="D68" s="36" t="s">
        <v>2</v>
      </c>
      <c r="E68" s="36" t="s">
        <v>3</v>
      </c>
      <c r="F68" s="36" t="s">
        <v>4</v>
      </c>
      <c r="G68" s="5" t="s">
        <v>171</v>
      </c>
      <c r="H68" s="6" t="s">
        <v>172</v>
      </c>
      <c r="I68" s="36" t="s">
        <v>53</v>
      </c>
      <c r="J68" s="37" t="s">
        <v>71</v>
      </c>
      <c r="K68" s="38" t="s">
        <v>51</v>
      </c>
      <c r="L68" s="57" t="s">
        <v>117</v>
      </c>
      <c r="M68" s="57" t="s">
        <v>111</v>
      </c>
      <c r="N68" s="57" t="s">
        <v>110</v>
      </c>
      <c r="O68" s="145"/>
    </row>
    <row r="69" spans="1:15" s="20" customFormat="1" ht="21.75" customHeight="1" thickBot="1" x14ac:dyDescent="0.3">
      <c r="A69" s="146" t="s">
        <v>66</v>
      </c>
      <c r="B69" s="126">
        <v>74014001</v>
      </c>
      <c r="C69" s="127">
        <v>127</v>
      </c>
      <c r="D69" s="209" t="s">
        <v>67</v>
      </c>
      <c r="E69" s="127" t="s">
        <v>36</v>
      </c>
      <c r="F69" s="127" t="s">
        <v>10</v>
      </c>
      <c r="G69" s="127" t="s">
        <v>6</v>
      </c>
      <c r="H69" s="127" t="s">
        <v>6</v>
      </c>
      <c r="I69" s="128">
        <v>1475</v>
      </c>
      <c r="J69" s="113">
        <f>I69-(I69*5)/100</f>
        <v>1401.25</v>
      </c>
      <c r="K69" s="129">
        <v>110</v>
      </c>
      <c r="L69" s="130">
        <f>J69+K69</f>
        <v>1511.25</v>
      </c>
      <c r="M69" s="130">
        <f>ROUNDDOWN((L69*0.045),1)</f>
        <v>68</v>
      </c>
      <c r="N69" s="131">
        <f t="shared" ref="N69:N74" si="43">L69+M69</f>
        <v>1579.25</v>
      </c>
    </row>
    <row r="70" spans="1:15" s="20" customFormat="1" ht="23.25" customHeight="1" thickBot="1" x14ac:dyDescent="0.3">
      <c r="A70" s="195" t="s">
        <v>164</v>
      </c>
      <c r="B70" s="132" t="s">
        <v>46</v>
      </c>
      <c r="C70" s="133">
        <v>93</v>
      </c>
      <c r="D70" s="205" t="s">
        <v>116</v>
      </c>
      <c r="E70" s="133" t="s">
        <v>29</v>
      </c>
      <c r="F70" s="133" t="s">
        <v>35</v>
      </c>
      <c r="G70" s="133" t="s">
        <v>6</v>
      </c>
      <c r="H70" s="133"/>
      <c r="I70" s="178">
        <v>1170</v>
      </c>
      <c r="J70" s="134">
        <f t="shared" ref="J70:J108" si="44">I70-(I70*5)/100</f>
        <v>1111.5</v>
      </c>
      <c r="K70" s="194">
        <v>115</v>
      </c>
      <c r="L70" s="135">
        <f t="shared" ref="L70:L108" si="45">J70+K70</f>
        <v>1226.5</v>
      </c>
      <c r="M70" s="135">
        <f>ROUNDDOWN((L70*0.045),1)</f>
        <v>55.1</v>
      </c>
      <c r="N70" s="136">
        <f t="shared" si="43"/>
        <v>1281.5999999999999</v>
      </c>
    </row>
    <row r="71" spans="1:15" s="20" customFormat="1" ht="15" customHeight="1" x14ac:dyDescent="0.25">
      <c r="A71" s="256" t="s">
        <v>167</v>
      </c>
      <c r="B71" s="67" t="s">
        <v>47</v>
      </c>
      <c r="C71" s="41">
        <v>57</v>
      </c>
      <c r="D71" s="68" t="s">
        <v>31</v>
      </c>
      <c r="E71" s="41" t="s">
        <v>68</v>
      </c>
      <c r="F71" s="41" t="s">
        <v>10</v>
      </c>
      <c r="G71" s="41" t="s">
        <v>6</v>
      </c>
      <c r="H71" s="41" t="s">
        <v>6</v>
      </c>
      <c r="I71" s="43">
        <v>1334</v>
      </c>
      <c r="J71" s="44">
        <f t="shared" si="44"/>
        <v>1267.3</v>
      </c>
      <c r="K71" s="45">
        <v>217</v>
      </c>
      <c r="L71" s="63">
        <f t="shared" si="45"/>
        <v>1484.3</v>
      </c>
      <c r="M71" s="63">
        <f>ROUNDDOWN((L71*0.045),1)</f>
        <v>66.7</v>
      </c>
      <c r="N71" s="52">
        <f t="shared" si="43"/>
        <v>1551</v>
      </c>
    </row>
    <row r="72" spans="1:15" s="20" customFormat="1" ht="15" customHeight="1" thickBot="1" x14ac:dyDescent="0.3">
      <c r="A72" s="258"/>
      <c r="B72" s="70" t="s">
        <v>47</v>
      </c>
      <c r="C72" s="53">
        <v>57</v>
      </c>
      <c r="D72" s="159" t="s">
        <v>31</v>
      </c>
      <c r="E72" s="53" t="s">
        <v>15</v>
      </c>
      <c r="F72" s="53" t="s">
        <v>10</v>
      </c>
      <c r="G72" s="53" t="s">
        <v>6</v>
      </c>
      <c r="H72" s="53" t="s">
        <v>6</v>
      </c>
      <c r="I72" s="179">
        <v>1334</v>
      </c>
      <c r="J72" s="54">
        <f t="shared" si="44"/>
        <v>1267.3</v>
      </c>
      <c r="K72" s="171">
        <v>217</v>
      </c>
      <c r="L72" s="55">
        <f t="shared" si="45"/>
        <v>1484.3</v>
      </c>
      <c r="M72" s="55">
        <f>ROUNDDOWN((L72*0.045),1)</f>
        <v>66.7</v>
      </c>
      <c r="N72" s="73">
        <f t="shared" si="43"/>
        <v>1551</v>
      </c>
    </row>
    <row r="73" spans="1:15" s="20" customFormat="1" ht="15" customHeight="1" x14ac:dyDescent="0.25">
      <c r="A73" s="253" t="s">
        <v>168</v>
      </c>
      <c r="B73" s="92" t="s">
        <v>49</v>
      </c>
      <c r="C73" s="206">
        <v>86</v>
      </c>
      <c r="D73" s="207" t="s">
        <v>118</v>
      </c>
      <c r="E73" s="93" t="s">
        <v>25</v>
      </c>
      <c r="F73" s="93" t="s">
        <v>38</v>
      </c>
      <c r="G73" s="93" t="s">
        <v>6</v>
      </c>
      <c r="H73" s="93" t="s">
        <v>6</v>
      </c>
      <c r="I73" s="94">
        <v>1298</v>
      </c>
      <c r="J73" s="95">
        <f t="shared" si="44"/>
        <v>1233.0999999999999</v>
      </c>
      <c r="K73" s="96">
        <v>217</v>
      </c>
      <c r="L73" s="137">
        <f t="shared" si="45"/>
        <v>1450.1</v>
      </c>
      <c r="M73" s="97">
        <f>ROUNDDOWN((L73*0.045),1)</f>
        <v>65.2</v>
      </c>
      <c r="N73" s="98">
        <f t="shared" si="43"/>
        <v>1515.3</v>
      </c>
    </row>
    <row r="74" spans="1:15" s="20" customFormat="1" ht="15" customHeight="1" x14ac:dyDescent="0.25">
      <c r="A74" s="254"/>
      <c r="B74" s="40" t="s">
        <v>49</v>
      </c>
      <c r="C74" s="19">
        <v>50</v>
      </c>
      <c r="D74" s="12" t="s">
        <v>80</v>
      </c>
      <c r="E74" s="19" t="s">
        <v>106</v>
      </c>
      <c r="F74" s="19" t="s">
        <v>10</v>
      </c>
      <c r="G74" s="19" t="s">
        <v>6</v>
      </c>
      <c r="H74" s="19" t="s">
        <v>6</v>
      </c>
      <c r="I74" s="13">
        <v>1151</v>
      </c>
      <c r="J74" s="14">
        <f t="shared" si="44"/>
        <v>1093.45</v>
      </c>
      <c r="K74" s="15">
        <v>217</v>
      </c>
      <c r="L74" s="138">
        <f t="shared" si="45"/>
        <v>1310.45</v>
      </c>
      <c r="M74" s="97">
        <f t="shared" ref="M74:M80" si="46">ROUNDDOWN((L74*0.045),1)</f>
        <v>58.9</v>
      </c>
      <c r="N74" s="65">
        <f t="shared" si="43"/>
        <v>1369.3500000000001</v>
      </c>
    </row>
    <row r="75" spans="1:15" s="20" customFormat="1" ht="15" customHeight="1" x14ac:dyDescent="0.25">
      <c r="A75" s="254"/>
      <c r="B75" s="40" t="s">
        <v>49</v>
      </c>
      <c r="C75" s="19">
        <v>50</v>
      </c>
      <c r="D75" s="12" t="s">
        <v>81</v>
      </c>
      <c r="E75" s="19" t="s">
        <v>8</v>
      </c>
      <c r="F75" s="19" t="s">
        <v>10</v>
      </c>
      <c r="G75" s="19" t="s">
        <v>6</v>
      </c>
      <c r="H75" s="19" t="s">
        <v>6</v>
      </c>
      <c r="I75" s="13">
        <v>1214</v>
      </c>
      <c r="J75" s="14">
        <f t="shared" si="44"/>
        <v>1153.3</v>
      </c>
      <c r="K75" s="15">
        <v>217</v>
      </c>
      <c r="L75" s="138">
        <f t="shared" si="45"/>
        <v>1370.3</v>
      </c>
      <c r="M75" s="97">
        <f t="shared" si="46"/>
        <v>61.6</v>
      </c>
      <c r="N75" s="65">
        <f>L75+M75</f>
        <v>1431.8999999999999</v>
      </c>
    </row>
    <row r="76" spans="1:15" s="20" customFormat="1" ht="15" customHeight="1" x14ac:dyDescent="0.25">
      <c r="A76" s="254"/>
      <c r="B76" s="40" t="s">
        <v>49</v>
      </c>
      <c r="C76" s="19">
        <v>86</v>
      </c>
      <c r="D76" s="12" t="s">
        <v>76</v>
      </c>
      <c r="E76" s="19" t="s">
        <v>20</v>
      </c>
      <c r="F76" s="19" t="s">
        <v>10</v>
      </c>
      <c r="G76" s="19" t="s">
        <v>6</v>
      </c>
      <c r="H76" s="19" t="s">
        <v>6</v>
      </c>
      <c r="I76" s="13">
        <v>1329</v>
      </c>
      <c r="J76" s="14">
        <f t="shared" si="44"/>
        <v>1262.55</v>
      </c>
      <c r="K76" s="15">
        <v>217</v>
      </c>
      <c r="L76" s="138">
        <f t="shared" si="45"/>
        <v>1479.55</v>
      </c>
      <c r="M76" s="97">
        <f t="shared" si="46"/>
        <v>66.5</v>
      </c>
      <c r="N76" s="65">
        <f>L76+M76</f>
        <v>1546.05</v>
      </c>
    </row>
    <row r="77" spans="1:15" s="20" customFormat="1" ht="15" customHeight="1" x14ac:dyDescent="0.25">
      <c r="A77" s="254"/>
      <c r="B77" s="40" t="s">
        <v>49</v>
      </c>
      <c r="C77" s="19">
        <v>86</v>
      </c>
      <c r="D77" s="12" t="s">
        <v>77</v>
      </c>
      <c r="E77" s="19" t="s">
        <v>14</v>
      </c>
      <c r="F77" s="19" t="s">
        <v>10</v>
      </c>
      <c r="G77" s="19" t="s">
        <v>6</v>
      </c>
      <c r="H77" s="19" t="s">
        <v>6</v>
      </c>
      <c r="I77" s="13">
        <v>1424</v>
      </c>
      <c r="J77" s="14">
        <f t="shared" si="44"/>
        <v>1352.8</v>
      </c>
      <c r="K77" s="15">
        <v>217</v>
      </c>
      <c r="L77" s="138">
        <f t="shared" si="45"/>
        <v>1569.8</v>
      </c>
      <c r="M77" s="97">
        <f t="shared" si="46"/>
        <v>70.599999999999994</v>
      </c>
      <c r="N77" s="65">
        <f>L77+M77</f>
        <v>1640.3999999999999</v>
      </c>
    </row>
    <row r="78" spans="1:15" s="20" customFormat="1" ht="15" customHeight="1" x14ac:dyDescent="0.25">
      <c r="A78" s="254"/>
      <c r="B78" s="40" t="s">
        <v>49</v>
      </c>
      <c r="C78" s="19">
        <v>89</v>
      </c>
      <c r="D78" s="12" t="s">
        <v>79</v>
      </c>
      <c r="E78" s="19" t="s">
        <v>15</v>
      </c>
      <c r="F78" s="19" t="s">
        <v>10</v>
      </c>
      <c r="G78" s="19" t="s">
        <v>6</v>
      </c>
      <c r="H78" s="19" t="s">
        <v>11</v>
      </c>
      <c r="I78" s="13">
        <v>1458</v>
      </c>
      <c r="J78" s="14">
        <f t="shared" si="44"/>
        <v>1385.1</v>
      </c>
      <c r="K78" s="15">
        <v>217</v>
      </c>
      <c r="L78" s="138">
        <f t="shared" si="45"/>
        <v>1602.1</v>
      </c>
      <c r="M78" s="97">
        <f t="shared" si="46"/>
        <v>72</v>
      </c>
      <c r="N78" s="65">
        <f>L78+M78</f>
        <v>1674.1</v>
      </c>
    </row>
    <row r="79" spans="1:15" s="20" customFormat="1" ht="15" customHeight="1" x14ac:dyDescent="0.25">
      <c r="A79" s="254"/>
      <c r="B79" s="40" t="s">
        <v>49</v>
      </c>
      <c r="C79" s="19">
        <v>96</v>
      </c>
      <c r="D79" s="12" t="s">
        <v>78</v>
      </c>
      <c r="E79" s="19" t="s">
        <v>8</v>
      </c>
      <c r="F79" s="19" t="s">
        <v>10</v>
      </c>
      <c r="G79" s="19" t="s">
        <v>6</v>
      </c>
      <c r="H79" s="19" t="s">
        <v>6</v>
      </c>
      <c r="I79" s="13">
        <v>1329</v>
      </c>
      <c r="J79" s="14">
        <f t="shared" si="44"/>
        <v>1262.55</v>
      </c>
      <c r="K79" s="15">
        <v>217</v>
      </c>
      <c r="L79" s="138">
        <f t="shared" si="45"/>
        <v>1479.55</v>
      </c>
      <c r="M79" s="97">
        <f t="shared" si="46"/>
        <v>66.5</v>
      </c>
      <c r="N79" s="65">
        <f>L79+M79</f>
        <v>1546.05</v>
      </c>
    </row>
    <row r="80" spans="1:15" s="20" customFormat="1" ht="15" customHeight="1" thickBot="1" x14ac:dyDescent="0.3">
      <c r="A80" s="255"/>
      <c r="B80" s="210" t="s">
        <v>174</v>
      </c>
      <c r="C80" s="17">
        <v>96</v>
      </c>
      <c r="D80" s="66" t="s">
        <v>143</v>
      </c>
      <c r="E80" s="17" t="s">
        <v>144</v>
      </c>
      <c r="F80" s="17" t="s">
        <v>10</v>
      </c>
      <c r="G80" s="17" t="s">
        <v>6</v>
      </c>
      <c r="H80" s="17" t="s">
        <v>6</v>
      </c>
      <c r="I80" s="39">
        <v>1380</v>
      </c>
      <c r="J80" s="18">
        <f t="shared" si="44"/>
        <v>1311</v>
      </c>
      <c r="K80" s="22">
        <v>217</v>
      </c>
      <c r="L80" s="139">
        <f t="shared" si="45"/>
        <v>1528</v>
      </c>
      <c r="M80" s="148">
        <f t="shared" si="46"/>
        <v>68.7</v>
      </c>
      <c r="N80" s="72">
        <f t="shared" ref="N80:N108" si="47">L80+M80</f>
        <v>1596.7</v>
      </c>
    </row>
    <row r="81" spans="1:14" s="20" customFormat="1" ht="15" customHeight="1" thickBot="1" x14ac:dyDescent="0.3">
      <c r="A81" s="256" t="s">
        <v>165</v>
      </c>
      <c r="B81" s="67" t="s">
        <v>50</v>
      </c>
      <c r="C81" s="41">
        <v>52</v>
      </c>
      <c r="D81" s="68" t="s">
        <v>108</v>
      </c>
      <c r="E81" s="41" t="s">
        <v>33</v>
      </c>
      <c r="F81" s="41" t="s">
        <v>105</v>
      </c>
      <c r="G81" s="41" t="s">
        <v>6</v>
      </c>
      <c r="H81" s="41" t="s">
        <v>6</v>
      </c>
      <c r="I81" s="43">
        <v>998</v>
      </c>
      <c r="J81" s="44">
        <f t="shared" si="44"/>
        <v>948.1</v>
      </c>
      <c r="K81" s="45">
        <v>178</v>
      </c>
      <c r="L81" s="63">
        <f t="shared" si="45"/>
        <v>1126.0999999999999</v>
      </c>
      <c r="M81" s="63">
        <f>ROUNDDOWN((L81*0.045),1)</f>
        <v>50.6</v>
      </c>
      <c r="N81" s="52">
        <f t="shared" si="47"/>
        <v>1176.6999999999998</v>
      </c>
    </row>
    <row r="82" spans="1:14" s="20" customFormat="1" ht="15" customHeight="1" thickBot="1" x14ac:dyDescent="0.3">
      <c r="A82" s="257"/>
      <c r="B82" s="51" t="s">
        <v>50</v>
      </c>
      <c r="C82" s="42">
        <v>52</v>
      </c>
      <c r="D82" s="50" t="s">
        <v>130</v>
      </c>
      <c r="E82" s="42" t="s">
        <v>60</v>
      </c>
      <c r="F82" s="42" t="s">
        <v>105</v>
      </c>
      <c r="G82" s="42" t="s">
        <v>6</v>
      </c>
      <c r="H82" s="42" t="s">
        <v>6</v>
      </c>
      <c r="I82" s="47">
        <v>867</v>
      </c>
      <c r="J82" s="48">
        <f t="shared" si="44"/>
        <v>823.65</v>
      </c>
      <c r="K82" s="45">
        <v>178</v>
      </c>
      <c r="L82" s="46">
        <f t="shared" si="45"/>
        <v>1001.65</v>
      </c>
      <c r="M82" s="46">
        <f t="shared" ref="M82:M98" si="48">ROUNDDOWN((L82*0.045),1)</f>
        <v>45</v>
      </c>
      <c r="N82" s="69">
        <f t="shared" si="47"/>
        <v>1046.6500000000001</v>
      </c>
    </row>
    <row r="83" spans="1:14" s="20" customFormat="1" ht="15" customHeight="1" thickBot="1" x14ac:dyDescent="0.3">
      <c r="A83" s="257"/>
      <c r="B83" s="51" t="s">
        <v>50</v>
      </c>
      <c r="C83" s="42">
        <v>95</v>
      </c>
      <c r="D83" s="50" t="s">
        <v>83</v>
      </c>
      <c r="E83" s="140" t="s">
        <v>39</v>
      </c>
      <c r="F83" s="42" t="s">
        <v>107</v>
      </c>
      <c r="G83" s="42" t="s">
        <v>6</v>
      </c>
      <c r="H83" s="42" t="s">
        <v>6</v>
      </c>
      <c r="I83" s="47">
        <v>959</v>
      </c>
      <c r="J83" s="48">
        <f t="shared" si="44"/>
        <v>911.05</v>
      </c>
      <c r="K83" s="45">
        <v>178</v>
      </c>
      <c r="L83" s="46">
        <f t="shared" si="45"/>
        <v>1089.05</v>
      </c>
      <c r="M83" s="46">
        <f t="shared" si="48"/>
        <v>49</v>
      </c>
      <c r="N83" s="69">
        <f t="shared" si="47"/>
        <v>1138.05</v>
      </c>
    </row>
    <row r="84" spans="1:14" s="20" customFormat="1" ht="15" customHeight="1" thickBot="1" x14ac:dyDescent="0.3">
      <c r="A84" s="257"/>
      <c r="B84" s="51" t="s">
        <v>50</v>
      </c>
      <c r="C84" s="42">
        <v>95</v>
      </c>
      <c r="D84" s="50" t="s">
        <v>83</v>
      </c>
      <c r="E84" s="140" t="s">
        <v>8</v>
      </c>
      <c r="F84" s="42" t="s">
        <v>107</v>
      </c>
      <c r="G84" s="42" t="s">
        <v>6</v>
      </c>
      <c r="H84" s="42" t="s">
        <v>6</v>
      </c>
      <c r="I84" s="47">
        <v>971</v>
      </c>
      <c r="J84" s="48">
        <f t="shared" si="44"/>
        <v>922.45</v>
      </c>
      <c r="K84" s="45">
        <v>178</v>
      </c>
      <c r="L84" s="46">
        <f t="shared" si="45"/>
        <v>1100.45</v>
      </c>
      <c r="M84" s="46">
        <f t="shared" si="48"/>
        <v>49.5</v>
      </c>
      <c r="N84" s="69">
        <f t="shared" si="47"/>
        <v>1149.95</v>
      </c>
    </row>
    <row r="85" spans="1:14" s="20" customFormat="1" ht="15" customHeight="1" thickBot="1" x14ac:dyDescent="0.3">
      <c r="A85" s="257"/>
      <c r="B85" s="51" t="s">
        <v>50</v>
      </c>
      <c r="C85" s="42">
        <v>99</v>
      </c>
      <c r="D85" s="50" t="s">
        <v>82</v>
      </c>
      <c r="E85" s="42" t="s">
        <v>39</v>
      </c>
      <c r="F85" s="42" t="s">
        <v>107</v>
      </c>
      <c r="G85" s="42" t="s">
        <v>6</v>
      </c>
      <c r="H85" s="42" t="s">
        <v>6</v>
      </c>
      <c r="I85" s="47">
        <v>959</v>
      </c>
      <c r="J85" s="48">
        <f t="shared" si="44"/>
        <v>911.05</v>
      </c>
      <c r="K85" s="45">
        <v>178</v>
      </c>
      <c r="L85" s="46">
        <f t="shared" si="45"/>
        <v>1089.05</v>
      </c>
      <c r="M85" s="46">
        <f t="shared" si="48"/>
        <v>49</v>
      </c>
      <c r="N85" s="69">
        <f t="shared" si="47"/>
        <v>1138.05</v>
      </c>
    </row>
    <row r="86" spans="1:14" s="20" customFormat="1" ht="15" customHeight="1" thickBot="1" x14ac:dyDescent="0.3">
      <c r="A86" s="257"/>
      <c r="B86" s="51" t="s">
        <v>50</v>
      </c>
      <c r="C86" s="42">
        <v>99</v>
      </c>
      <c r="D86" s="50" t="s">
        <v>84</v>
      </c>
      <c r="E86" s="42" t="s">
        <v>8</v>
      </c>
      <c r="F86" s="42" t="s">
        <v>107</v>
      </c>
      <c r="G86" s="42" t="s">
        <v>6</v>
      </c>
      <c r="H86" s="42" t="s">
        <v>6</v>
      </c>
      <c r="I86" s="47">
        <v>971</v>
      </c>
      <c r="J86" s="48">
        <f t="shared" si="44"/>
        <v>922.45</v>
      </c>
      <c r="K86" s="45">
        <v>178</v>
      </c>
      <c r="L86" s="46">
        <f t="shared" si="45"/>
        <v>1100.45</v>
      </c>
      <c r="M86" s="46">
        <f t="shared" si="48"/>
        <v>49.5</v>
      </c>
      <c r="N86" s="69">
        <f t="shared" si="47"/>
        <v>1149.95</v>
      </c>
    </row>
    <row r="87" spans="1:14" s="20" customFormat="1" ht="15" customHeight="1" thickBot="1" x14ac:dyDescent="0.3">
      <c r="A87" s="257"/>
      <c r="B87" s="51" t="s">
        <v>50</v>
      </c>
      <c r="C87" s="42">
        <v>89</v>
      </c>
      <c r="D87" s="50" t="s">
        <v>85</v>
      </c>
      <c r="E87" s="42" t="s">
        <v>39</v>
      </c>
      <c r="F87" s="42" t="s">
        <v>107</v>
      </c>
      <c r="G87" s="42" t="s">
        <v>6</v>
      </c>
      <c r="H87" s="42" t="s">
        <v>6</v>
      </c>
      <c r="I87" s="47">
        <v>918</v>
      </c>
      <c r="J87" s="48">
        <f t="shared" si="44"/>
        <v>872.1</v>
      </c>
      <c r="K87" s="45">
        <v>178</v>
      </c>
      <c r="L87" s="46">
        <f t="shared" si="45"/>
        <v>1050.0999999999999</v>
      </c>
      <c r="M87" s="46">
        <f t="shared" si="48"/>
        <v>47.2</v>
      </c>
      <c r="N87" s="69">
        <f t="shared" si="47"/>
        <v>1097.3</v>
      </c>
    </row>
    <row r="88" spans="1:14" s="20" customFormat="1" ht="15" customHeight="1" thickBot="1" x14ac:dyDescent="0.3">
      <c r="A88" s="257"/>
      <c r="B88" s="51" t="s">
        <v>50</v>
      </c>
      <c r="C88" s="42">
        <v>110</v>
      </c>
      <c r="D88" s="50" t="s">
        <v>132</v>
      </c>
      <c r="E88" s="42" t="s">
        <v>97</v>
      </c>
      <c r="F88" s="42" t="s">
        <v>105</v>
      </c>
      <c r="G88" s="42" t="s">
        <v>134</v>
      </c>
      <c r="H88" s="42"/>
      <c r="I88" s="47">
        <v>964</v>
      </c>
      <c r="J88" s="48">
        <f t="shared" si="44"/>
        <v>915.8</v>
      </c>
      <c r="K88" s="45">
        <v>178</v>
      </c>
      <c r="L88" s="46">
        <f t="shared" si="45"/>
        <v>1093.8</v>
      </c>
      <c r="M88" s="46">
        <f t="shared" si="48"/>
        <v>49.2</v>
      </c>
      <c r="N88" s="69">
        <f t="shared" si="47"/>
        <v>1143</v>
      </c>
    </row>
    <row r="89" spans="1:14" s="20" customFormat="1" ht="15" customHeight="1" thickBot="1" x14ac:dyDescent="0.3">
      <c r="A89" s="257"/>
      <c r="B89" s="51" t="s">
        <v>50</v>
      </c>
      <c r="C89" s="42">
        <v>149</v>
      </c>
      <c r="D89" s="50" t="s">
        <v>109</v>
      </c>
      <c r="E89" s="42" t="s">
        <v>34</v>
      </c>
      <c r="F89" s="42" t="s">
        <v>107</v>
      </c>
      <c r="G89" s="42" t="s">
        <v>6</v>
      </c>
      <c r="H89" s="42" t="s">
        <v>6</v>
      </c>
      <c r="I89" s="47">
        <v>984</v>
      </c>
      <c r="J89" s="48">
        <f t="shared" si="44"/>
        <v>934.8</v>
      </c>
      <c r="K89" s="45">
        <v>178</v>
      </c>
      <c r="L89" s="46">
        <f t="shared" si="45"/>
        <v>1112.8</v>
      </c>
      <c r="M89" s="46">
        <f t="shared" si="48"/>
        <v>50</v>
      </c>
      <c r="N89" s="69">
        <f t="shared" si="47"/>
        <v>1162.8</v>
      </c>
    </row>
    <row r="90" spans="1:14" s="20" customFormat="1" ht="15" customHeight="1" thickBot="1" x14ac:dyDescent="0.3">
      <c r="A90" s="257"/>
      <c r="B90" s="51" t="s">
        <v>50</v>
      </c>
      <c r="C90" s="42">
        <v>151</v>
      </c>
      <c r="D90" s="50" t="s">
        <v>86</v>
      </c>
      <c r="E90" s="42" t="s">
        <v>12</v>
      </c>
      <c r="F90" s="42" t="s">
        <v>107</v>
      </c>
      <c r="G90" s="42" t="s">
        <v>6</v>
      </c>
      <c r="H90" s="42" t="s">
        <v>6</v>
      </c>
      <c r="I90" s="47">
        <v>959</v>
      </c>
      <c r="J90" s="48">
        <f t="shared" si="44"/>
        <v>911.05</v>
      </c>
      <c r="K90" s="45">
        <v>178</v>
      </c>
      <c r="L90" s="46">
        <f t="shared" si="45"/>
        <v>1089.05</v>
      </c>
      <c r="M90" s="46">
        <f t="shared" si="48"/>
        <v>49</v>
      </c>
      <c r="N90" s="69">
        <f t="shared" si="47"/>
        <v>1138.05</v>
      </c>
    </row>
    <row r="91" spans="1:14" s="20" customFormat="1" ht="15" customHeight="1" thickBot="1" x14ac:dyDescent="0.3">
      <c r="A91" s="257"/>
      <c r="B91" s="51" t="s">
        <v>50</v>
      </c>
      <c r="C91" s="42">
        <v>156</v>
      </c>
      <c r="D91" s="50" t="s">
        <v>87</v>
      </c>
      <c r="E91" s="42" t="s">
        <v>14</v>
      </c>
      <c r="F91" s="42" t="s">
        <v>107</v>
      </c>
      <c r="G91" s="42" t="s">
        <v>6</v>
      </c>
      <c r="H91" s="42" t="s">
        <v>6</v>
      </c>
      <c r="I91" s="47">
        <v>993</v>
      </c>
      <c r="J91" s="48">
        <f t="shared" si="44"/>
        <v>943.35</v>
      </c>
      <c r="K91" s="45">
        <v>178</v>
      </c>
      <c r="L91" s="46">
        <f t="shared" si="45"/>
        <v>1121.3499999999999</v>
      </c>
      <c r="M91" s="46">
        <f t="shared" si="48"/>
        <v>50.4</v>
      </c>
      <c r="N91" s="69">
        <f t="shared" si="47"/>
        <v>1171.75</v>
      </c>
    </row>
    <row r="92" spans="1:14" s="20" customFormat="1" ht="15" customHeight="1" thickBot="1" x14ac:dyDescent="0.3">
      <c r="A92" s="257"/>
      <c r="B92" s="51" t="s">
        <v>50</v>
      </c>
      <c r="C92" s="42">
        <v>156</v>
      </c>
      <c r="D92" s="50" t="s">
        <v>87</v>
      </c>
      <c r="E92" s="42" t="s">
        <v>14</v>
      </c>
      <c r="F92" s="42" t="s">
        <v>10</v>
      </c>
      <c r="G92" s="42"/>
      <c r="H92" s="42" t="s">
        <v>134</v>
      </c>
      <c r="I92" s="47">
        <v>1162</v>
      </c>
      <c r="J92" s="48">
        <f t="shared" si="44"/>
        <v>1103.9000000000001</v>
      </c>
      <c r="K92" s="45">
        <v>178</v>
      </c>
      <c r="L92" s="46">
        <f t="shared" si="45"/>
        <v>1281.9000000000001</v>
      </c>
      <c r="M92" s="46">
        <f t="shared" si="48"/>
        <v>57.6</v>
      </c>
      <c r="N92" s="69">
        <f t="shared" si="47"/>
        <v>1339.5</v>
      </c>
    </row>
    <row r="93" spans="1:14" s="20" customFormat="1" ht="15" customHeight="1" thickBot="1" x14ac:dyDescent="0.3">
      <c r="A93" s="257"/>
      <c r="B93" s="51" t="s">
        <v>50</v>
      </c>
      <c r="C93" s="42">
        <v>53</v>
      </c>
      <c r="D93" s="50" t="s">
        <v>61</v>
      </c>
      <c r="E93" s="42" t="s">
        <v>7</v>
      </c>
      <c r="F93" s="42" t="s">
        <v>10</v>
      </c>
      <c r="G93" s="42" t="s">
        <v>6</v>
      </c>
      <c r="H93" s="42" t="s">
        <v>6</v>
      </c>
      <c r="I93" s="47">
        <v>1180</v>
      </c>
      <c r="J93" s="48">
        <v>1180</v>
      </c>
      <c r="K93" s="45">
        <v>217</v>
      </c>
      <c r="L93" s="46">
        <f t="shared" si="45"/>
        <v>1397</v>
      </c>
      <c r="M93" s="46">
        <f t="shared" si="48"/>
        <v>62.8</v>
      </c>
      <c r="N93" s="69">
        <f t="shared" si="47"/>
        <v>1459.8</v>
      </c>
    </row>
    <row r="94" spans="1:14" s="20" customFormat="1" ht="15" customHeight="1" thickBot="1" x14ac:dyDescent="0.3">
      <c r="A94" s="257"/>
      <c r="B94" s="51" t="s">
        <v>50</v>
      </c>
      <c r="C94" s="42">
        <v>53</v>
      </c>
      <c r="D94" s="50" t="s">
        <v>92</v>
      </c>
      <c r="E94" s="42" t="s">
        <v>12</v>
      </c>
      <c r="F94" s="42" t="s">
        <v>10</v>
      </c>
      <c r="G94" s="42" t="s">
        <v>6</v>
      </c>
      <c r="H94" s="42" t="s">
        <v>6</v>
      </c>
      <c r="I94" s="47">
        <v>1121</v>
      </c>
      <c r="J94" s="48">
        <v>1064</v>
      </c>
      <c r="K94" s="45">
        <v>217</v>
      </c>
      <c r="L94" s="46">
        <f t="shared" si="45"/>
        <v>1281</v>
      </c>
      <c r="M94" s="46">
        <f t="shared" si="48"/>
        <v>57.6</v>
      </c>
      <c r="N94" s="69">
        <f t="shared" si="47"/>
        <v>1338.6</v>
      </c>
    </row>
    <row r="95" spans="1:14" s="20" customFormat="1" ht="15" customHeight="1" thickBot="1" x14ac:dyDescent="0.3">
      <c r="A95" s="257"/>
      <c r="B95" s="51" t="s">
        <v>50</v>
      </c>
      <c r="C95" s="42">
        <v>89</v>
      </c>
      <c r="D95" s="50" t="s">
        <v>89</v>
      </c>
      <c r="E95" s="42" t="s">
        <v>14</v>
      </c>
      <c r="F95" s="42" t="s">
        <v>10</v>
      </c>
      <c r="G95" s="42" t="s">
        <v>6</v>
      </c>
      <c r="H95" s="42" t="s">
        <v>6</v>
      </c>
      <c r="I95" s="47">
        <v>1449</v>
      </c>
      <c r="J95" s="48">
        <f t="shared" si="44"/>
        <v>1376.55</v>
      </c>
      <c r="K95" s="45">
        <v>217</v>
      </c>
      <c r="L95" s="46">
        <f t="shared" si="45"/>
        <v>1593.55</v>
      </c>
      <c r="M95" s="46">
        <f t="shared" si="48"/>
        <v>71.7</v>
      </c>
      <c r="N95" s="69">
        <f t="shared" si="47"/>
        <v>1665.25</v>
      </c>
    </row>
    <row r="96" spans="1:14" s="20" customFormat="1" ht="15" customHeight="1" thickBot="1" x14ac:dyDescent="0.3">
      <c r="A96" s="257"/>
      <c r="B96" s="51" t="s">
        <v>50</v>
      </c>
      <c r="C96" s="42">
        <v>95</v>
      </c>
      <c r="D96" s="50" t="s">
        <v>90</v>
      </c>
      <c r="E96" s="42" t="s">
        <v>14</v>
      </c>
      <c r="F96" s="42" t="s">
        <v>10</v>
      </c>
      <c r="G96" s="42" t="s">
        <v>6</v>
      </c>
      <c r="H96" s="42" t="s">
        <v>6</v>
      </c>
      <c r="I96" s="47">
        <v>1449</v>
      </c>
      <c r="J96" s="48">
        <f t="shared" si="44"/>
        <v>1376.55</v>
      </c>
      <c r="K96" s="45">
        <v>217</v>
      </c>
      <c r="L96" s="46">
        <f t="shared" si="45"/>
        <v>1593.55</v>
      </c>
      <c r="M96" s="46">
        <f t="shared" si="48"/>
        <v>71.7</v>
      </c>
      <c r="N96" s="69">
        <f t="shared" si="47"/>
        <v>1665.25</v>
      </c>
    </row>
    <row r="97" spans="1:14" s="20" customFormat="1" ht="15" customHeight="1" x14ac:dyDescent="0.25">
      <c r="A97" s="257"/>
      <c r="B97" s="51" t="s">
        <v>50</v>
      </c>
      <c r="C97" s="42">
        <v>98</v>
      </c>
      <c r="D97" s="50" t="s">
        <v>91</v>
      </c>
      <c r="E97" s="42" t="s">
        <v>7</v>
      </c>
      <c r="F97" s="42" t="s">
        <v>10</v>
      </c>
      <c r="G97" s="42" t="s">
        <v>6</v>
      </c>
      <c r="H97" s="42" t="s">
        <v>6</v>
      </c>
      <c r="I97" s="47">
        <v>1242</v>
      </c>
      <c r="J97" s="48">
        <f t="shared" si="44"/>
        <v>1179.9000000000001</v>
      </c>
      <c r="K97" s="45">
        <v>178</v>
      </c>
      <c r="L97" s="46">
        <f t="shared" si="45"/>
        <v>1357.9</v>
      </c>
      <c r="M97" s="46">
        <f t="shared" si="48"/>
        <v>61.1</v>
      </c>
      <c r="N97" s="69">
        <f t="shared" si="47"/>
        <v>1419</v>
      </c>
    </row>
    <row r="98" spans="1:14" s="20" customFormat="1" ht="15" customHeight="1" thickBot="1" x14ac:dyDescent="0.3">
      <c r="A98" s="258"/>
      <c r="B98" s="143" t="s">
        <v>50</v>
      </c>
      <c r="C98" s="99">
        <v>98</v>
      </c>
      <c r="D98" s="100" t="s">
        <v>88</v>
      </c>
      <c r="E98" s="99" t="s">
        <v>14</v>
      </c>
      <c r="F98" s="99" t="s">
        <v>10</v>
      </c>
      <c r="G98" s="99" t="s">
        <v>6</v>
      </c>
      <c r="H98" s="99" t="s">
        <v>6</v>
      </c>
      <c r="I98" s="101">
        <v>1449</v>
      </c>
      <c r="J98" s="102">
        <f t="shared" si="44"/>
        <v>1376.55</v>
      </c>
      <c r="K98" s="103">
        <v>217</v>
      </c>
      <c r="L98" s="104">
        <f t="shared" si="45"/>
        <v>1593.55</v>
      </c>
      <c r="M98" s="104">
        <f t="shared" si="48"/>
        <v>71.7</v>
      </c>
      <c r="N98" s="105">
        <f t="shared" si="47"/>
        <v>1665.25</v>
      </c>
    </row>
    <row r="99" spans="1:14" s="20" customFormat="1" ht="15" customHeight="1" thickBot="1" x14ac:dyDescent="0.3">
      <c r="A99" s="247" t="s">
        <v>166</v>
      </c>
      <c r="B99" s="108" t="s">
        <v>48</v>
      </c>
      <c r="C99" s="80">
        <v>16</v>
      </c>
      <c r="D99" s="81" t="s">
        <v>131</v>
      </c>
      <c r="E99" s="80" t="s">
        <v>21</v>
      </c>
      <c r="F99" s="80" t="s">
        <v>13</v>
      </c>
      <c r="G99" s="80" t="s">
        <v>134</v>
      </c>
      <c r="H99" s="80" t="s">
        <v>134</v>
      </c>
      <c r="I99" s="82">
        <v>570</v>
      </c>
      <c r="J99" s="83">
        <f t="shared" si="44"/>
        <v>541.5</v>
      </c>
      <c r="K99" s="106">
        <v>170</v>
      </c>
      <c r="L99" s="84">
        <f t="shared" si="45"/>
        <v>711.5</v>
      </c>
      <c r="M99" s="84">
        <f>ROUNDDOWN((L99*0.045),1)</f>
        <v>32</v>
      </c>
      <c r="N99" s="85">
        <f t="shared" si="47"/>
        <v>743.5</v>
      </c>
    </row>
    <row r="100" spans="1:14" s="20" customFormat="1" ht="15" customHeight="1" thickBot="1" x14ac:dyDescent="0.3">
      <c r="A100" s="248"/>
      <c r="B100" s="40" t="s">
        <v>48</v>
      </c>
      <c r="C100" s="19">
        <v>16</v>
      </c>
      <c r="D100" s="12" t="s">
        <v>131</v>
      </c>
      <c r="E100" s="19" t="s">
        <v>21</v>
      </c>
      <c r="F100" s="19" t="s">
        <v>120</v>
      </c>
      <c r="G100" s="19" t="s">
        <v>134</v>
      </c>
      <c r="H100" s="19" t="s">
        <v>134</v>
      </c>
      <c r="I100" s="13">
        <v>960</v>
      </c>
      <c r="J100" s="14">
        <f t="shared" si="44"/>
        <v>912</v>
      </c>
      <c r="K100" s="106">
        <v>170</v>
      </c>
      <c r="L100" s="16">
        <f t="shared" si="45"/>
        <v>1082</v>
      </c>
      <c r="M100" s="16">
        <f t="shared" ref="M100:M108" si="49">ROUNDDOWN((L100*0.045),1)</f>
        <v>48.6</v>
      </c>
      <c r="N100" s="65">
        <f t="shared" si="47"/>
        <v>1130.5999999999999</v>
      </c>
    </row>
    <row r="101" spans="1:14" s="20" customFormat="1" ht="15" customHeight="1" thickBot="1" x14ac:dyDescent="0.3">
      <c r="A101" s="248"/>
      <c r="B101" s="40" t="s">
        <v>48</v>
      </c>
      <c r="C101" s="19">
        <v>51</v>
      </c>
      <c r="D101" s="12" t="s">
        <v>93</v>
      </c>
      <c r="E101" s="19" t="s">
        <v>28</v>
      </c>
      <c r="F101" s="19" t="s">
        <v>13</v>
      </c>
      <c r="G101" s="19" t="s">
        <v>139</v>
      </c>
      <c r="H101" s="19" t="s">
        <v>134</v>
      </c>
      <c r="I101" s="13">
        <v>670</v>
      </c>
      <c r="J101" s="14">
        <f t="shared" si="44"/>
        <v>636.5</v>
      </c>
      <c r="K101" s="106">
        <v>170</v>
      </c>
      <c r="L101" s="16">
        <f t="shared" si="45"/>
        <v>806.5</v>
      </c>
      <c r="M101" s="16">
        <f t="shared" si="49"/>
        <v>36.200000000000003</v>
      </c>
      <c r="N101" s="65">
        <f t="shared" si="47"/>
        <v>842.7</v>
      </c>
    </row>
    <row r="102" spans="1:14" s="20" customFormat="1" ht="15" customHeight="1" thickBot="1" x14ac:dyDescent="0.3">
      <c r="A102" s="248"/>
      <c r="B102" s="40" t="s">
        <v>48</v>
      </c>
      <c r="C102" s="19">
        <v>51</v>
      </c>
      <c r="D102" s="12" t="s">
        <v>93</v>
      </c>
      <c r="E102" s="19" t="s">
        <v>28</v>
      </c>
      <c r="F102" s="19" t="s">
        <v>120</v>
      </c>
      <c r="G102" s="19" t="s">
        <v>134</v>
      </c>
      <c r="H102" s="19" t="s">
        <v>134</v>
      </c>
      <c r="I102" s="13">
        <v>1050</v>
      </c>
      <c r="J102" s="14">
        <f t="shared" si="44"/>
        <v>997.5</v>
      </c>
      <c r="K102" s="106">
        <v>170</v>
      </c>
      <c r="L102" s="16">
        <f t="shared" si="45"/>
        <v>1167.5</v>
      </c>
      <c r="M102" s="16">
        <f t="shared" si="49"/>
        <v>52.5</v>
      </c>
      <c r="N102" s="65">
        <f t="shared" si="47"/>
        <v>1220</v>
      </c>
    </row>
    <row r="103" spans="1:14" s="20" customFormat="1" ht="15" customHeight="1" thickBot="1" x14ac:dyDescent="0.3">
      <c r="A103" s="248"/>
      <c r="B103" s="40" t="s">
        <v>48</v>
      </c>
      <c r="C103" s="19">
        <v>51</v>
      </c>
      <c r="D103" s="12" t="s">
        <v>94</v>
      </c>
      <c r="E103" s="19" t="s">
        <v>37</v>
      </c>
      <c r="F103" s="19" t="s">
        <v>120</v>
      </c>
      <c r="G103" s="19"/>
      <c r="H103" s="19" t="s">
        <v>134</v>
      </c>
      <c r="I103" s="13">
        <v>1095</v>
      </c>
      <c r="J103" s="14">
        <f t="shared" si="44"/>
        <v>1040.25</v>
      </c>
      <c r="K103" s="106">
        <v>170</v>
      </c>
      <c r="L103" s="16">
        <f t="shared" si="45"/>
        <v>1210.25</v>
      </c>
      <c r="M103" s="16">
        <f t="shared" si="49"/>
        <v>54.4</v>
      </c>
      <c r="N103" s="65">
        <f t="shared" si="47"/>
        <v>1264.6500000000001</v>
      </c>
    </row>
    <row r="104" spans="1:14" s="20" customFormat="1" ht="15" customHeight="1" thickBot="1" x14ac:dyDescent="0.3">
      <c r="A104" s="248"/>
      <c r="B104" s="40" t="s">
        <v>48</v>
      </c>
      <c r="C104" s="19">
        <v>51</v>
      </c>
      <c r="D104" s="12" t="s">
        <v>95</v>
      </c>
      <c r="E104" s="19" t="s">
        <v>7</v>
      </c>
      <c r="F104" s="19" t="s">
        <v>13</v>
      </c>
      <c r="G104" s="19" t="s">
        <v>134</v>
      </c>
      <c r="H104" s="19" t="s">
        <v>134</v>
      </c>
      <c r="I104" s="13">
        <v>690</v>
      </c>
      <c r="J104" s="14">
        <f t="shared" si="44"/>
        <v>655.5</v>
      </c>
      <c r="K104" s="106">
        <v>170</v>
      </c>
      <c r="L104" s="16">
        <f t="shared" si="45"/>
        <v>825.5</v>
      </c>
      <c r="M104" s="16">
        <f t="shared" si="49"/>
        <v>37.1</v>
      </c>
      <c r="N104" s="65">
        <f t="shared" si="47"/>
        <v>862.6</v>
      </c>
    </row>
    <row r="105" spans="1:14" s="20" customFormat="1" ht="15" customHeight="1" thickBot="1" x14ac:dyDescent="0.3">
      <c r="A105" s="248"/>
      <c r="B105" s="40" t="s">
        <v>48</v>
      </c>
      <c r="C105" s="19">
        <v>51</v>
      </c>
      <c r="D105" s="12" t="s">
        <v>95</v>
      </c>
      <c r="E105" s="19" t="s">
        <v>7</v>
      </c>
      <c r="F105" s="19" t="s">
        <v>120</v>
      </c>
      <c r="G105" s="19" t="s">
        <v>134</v>
      </c>
      <c r="H105" s="19" t="s">
        <v>134</v>
      </c>
      <c r="I105" s="13">
        <v>1050</v>
      </c>
      <c r="J105" s="14">
        <f t="shared" si="44"/>
        <v>997.5</v>
      </c>
      <c r="K105" s="106">
        <v>170</v>
      </c>
      <c r="L105" s="16">
        <f t="shared" si="45"/>
        <v>1167.5</v>
      </c>
      <c r="M105" s="16">
        <f t="shared" si="49"/>
        <v>52.5</v>
      </c>
      <c r="N105" s="65">
        <f t="shared" si="47"/>
        <v>1220</v>
      </c>
    </row>
    <row r="106" spans="1:14" s="20" customFormat="1" ht="15" customHeight="1" thickBot="1" x14ac:dyDescent="0.3">
      <c r="A106" s="248"/>
      <c r="B106" s="40" t="s">
        <v>48</v>
      </c>
      <c r="C106" s="19">
        <v>90</v>
      </c>
      <c r="D106" s="208" t="s">
        <v>142</v>
      </c>
      <c r="E106" s="19" t="s">
        <v>37</v>
      </c>
      <c r="F106" s="19" t="s">
        <v>10</v>
      </c>
      <c r="G106" s="19" t="s">
        <v>134</v>
      </c>
      <c r="H106" s="19" t="s">
        <v>134</v>
      </c>
      <c r="I106" s="13">
        <v>1195</v>
      </c>
      <c r="J106" s="14">
        <f>I106-(I106*5)/100</f>
        <v>1135.25</v>
      </c>
      <c r="K106" s="106">
        <v>170</v>
      </c>
      <c r="L106" s="16">
        <f>J106+K106</f>
        <v>1305.25</v>
      </c>
      <c r="M106" s="16">
        <f t="shared" si="49"/>
        <v>58.7</v>
      </c>
      <c r="N106" s="65">
        <f>L106+M106</f>
        <v>1363.95</v>
      </c>
    </row>
    <row r="107" spans="1:14" s="20" customFormat="1" ht="15" customHeight="1" thickBot="1" x14ac:dyDescent="0.3">
      <c r="A107" s="248"/>
      <c r="B107" s="40" t="s">
        <v>48</v>
      </c>
      <c r="C107" s="19">
        <v>93</v>
      </c>
      <c r="D107" s="12" t="s">
        <v>63</v>
      </c>
      <c r="E107" s="19" t="s">
        <v>15</v>
      </c>
      <c r="F107" s="19" t="s">
        <v>145</v>
      </c>
      <c r="G107" s="19" t="s">
        <v>6</v>
      </c>
      <c r="H107" s="19" t="s">
        <v>6</v>
      </c>
      <c r="I107" s="13">
        <v>1095</v>
      </c>
      <c r="J107" s="14">
        <f t="shared" si="44"/>
        <v>1040.25</v>
      </c>
      <c r="K107" s="106">
        <v>170</v>
      </c>
      <c r="L107" s="16">
        <f t="shared" si="45"/>
        <v>1210.25</v>
      </c>
      <c r="M107" s="16">
        <f t="shared" si="49"/>
        <v>54.4</v>
      </c>
      <c r="N107" s="65">
        <f t="shared" si="47"/>
        <v>1264.6500000000001</v>
      </c>
    </row>
    <row r="108" spans="1:14" s="20" customFormat="1" ht="15" customHeight="1" x14ac:dyDescent="0.25">
      <c r="A108" s="248"/>
      <c r="B108" s="40" t="s">
        <v>48</v>
      </c>
      <c r="C108" s="19">
        <v>93</v>
      </c>
      <c r="D108" s="12" t="s">
        <v>63</v>
      </c>
      <c r="E108" s="19" t="s">
        <v>15</v>
      </c>
      <c r="F108" s="19" t="s">
        <v>212</v>
      </c>
      <c r="G108" s="19" t="s">
        <v>6</v>
      </c>
      <c r="H108" s="19" t="s">
        <v>6</v>
      </c>
      <c r="I108" s="13">
        <v>1265</v>
      </c>
      <c r="J108" s="14">
        <f t="shared" si="44"/>
        <v>1201.75</v>
      </c>
      <c r="K108" s="106">
        <v>170</v>
      </c>
      <c r="L108" s="16">
        <f t="shared" si="45"/>
        <v>1371.75</v>
      </c>
      <c r="M108" s="16">
        <f t="shared" si="49"/>
        <v>61.7</v>
      </c>
      <c r="N108" s="65">
        <f t="shared" si="47"/>
        <v>1433.45</v>
      </c>
    </row>
    <row r="109" spans="1:14" x14ac:dyDescent="0.25">
      <c r="A109" s="11"/>
      <c r="B109" s="27"/>
      <c r="C109" s="11"/>
      <c r="D109" s="21"/>
      <c r="E109" s="11"/>
      <c r="F109" s="11"/>
      <c r="G109" s="11"/>
      <c r="H109" s="11"/>
      <c r="I109" s="28"/>
      <c r="J109" s="28"/>
      <c r="K109" s="29"/>
      <c r="L109" s="58"/>
      <c r="M109" s="58"/>
      <c r="N109" s="58"/>
    </row>
    <row r="110" spans="1:14" x14ac:dyDescent="0.25">
      <c r="A110" s="11"/>
      <c r="B110" s="27"/>
      <c r="C110" s="11"/>
      <c r="D110" s="21"/>
      <c r="E110" s="11"/>
      <c r="F110" s="11"/>
      <c r="G110" s="11"/>
      <c r="H110" s="11"/>
      <c r="I110" s="28"/>
      <c r="J110" s="28"/>
      <c r="K110" s="29"/>
      <c r="L110" s="58"/>
      <c r="M110" s="58"/>
      <c r="N110" s="58"/>
    </row>
    <row r="111" spans="1:14" x14ac:dyDescent="0.25">
      <c r="A111" s="11"/>
      <c r="B111" s="27"/>
      <c r="C111" s="11"/>
      <c r="D111" s="21"/>
      <c r="E111" s="11"/>
      <c r="F111" s="11"/>
      <c r="G111" s="11"/>
      <c r="H111" s="11"/>
      <c r="I111" s="28"/>
      <c r="J111" s="28"/>
      <c r="K111" s="29"/>
      <c r="L111" s="58"/>
      <c r="M111" s="58"/>
      <c r="N111" s="58"/>
    </row>
    <row r="112" spans="1:14" x14ac:dyDescent="0.25">
      <c r="A112" s="10"/>
      <c r="B112" s="30"/>
      <c r="C112" s="10"/>
      <c r="D112" s="8"/>
      <c r="E112" s="10"/>
      <c r="F112" s="10"/>
      <c r="G112" s="10"/>
      <c r="H112" s="10"/>
      <c r="I112" s="31"/>
      <c r="J112" s="31"/>
      <c r="K112" s="29"/>
      <c r="L112" s="58"/>
      <c r="M112" s="58"/>
      <c r="N112" s="58"/>
    </row>
    <row r="113" spans="1:14" x14ac:dyDescent="0.25">
      <c r="A113" s="10"/>
      <c r="B113" s="30"/>
      <c r="C113" s="10"/>
      <c r="D113" s="8"/>
      <c r="E113" s="10"/>
      <c r="F113" s="10"/>
      <c r="G113" s="10"/>
      <c r="H113" s="10"/>
      <c r="I113" s="10"/>
      <c r="J113" s="10"/>
      <c r="K113" s="32"/>
      <c r="L113" s="60"/>
      <c r="M113" s="60"/>
      <c r="N113" s="60"/>
    </row>
    <row r="114" spans="1:14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61"/>
      <c r="M114" s="61"/>
      <c r="N114" s="61"/>
    </row>
    <row r="115" spans="1:14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61"/>
      <c r="M115" s="61"/>
      <c r="N115" s="61"/>
    </row>
    <row r="116" spans="1:14" x14ac:dyDescent="0.25">
      <c r="A116" s="10"/>
      <c r="B116" s="30"/>
      <c r="C116" s="10"/>
      <c r="D116" s="8"/>
      <c r="E116" s="10"/>
      <c r="F116" s="10"/>
      <c r="G116" s="10"/>
      <c r="H116" s="10"/>
      <c r="I116" s="10"/>
      <c r="J116" s="10"/>
      <c r="K116" s="32"/>
      <c r="L116" s="61"/>
      <c r="M116" s="61"/>
      <c r="N116" s="61"/>
    </row>
    <row r="117" spans="1:14" x14ac:dyDescent="0.25">
      <c r="A117" s="10"/>
      <c r="B117" s="30"/>
      <c r="C117" s="10"/>
      <c r="D117" s="8"/>
      <c r="E117" s="10"/>
      <c r="F117" s="10"/>
      <c r="G117" s="10"/>
      <c r="H117" s="10"/>
      <c r="I117" s="10"/>
      <c r="J117" s="10"/>
      <c r="K117" s="32"/>
      <c r="L117" s="61"/>
      <c r="M117" s="61"/>
      <c r="N117" s="61"/>
    </row>
    <row r="118" spans="1:14" x14ac:dyDescent="0.25">
      <c r="A118" s="10"/>
      <c r="B118" s="30"/>
      <c r="C118" s="10"/>
      <c r="D118" s="8"/>
      <c r="E118" s="10"/>
      <c r="F118" s="10"/>
      <c r="G118" s="10"/>
      <c r="H118" s="10"/>
      <c r="I118" s="10"/>
      <c r="J118" s="10"/>
      <c r="K118" s="32"/>
      <c r="L118" s="61"/>
      <c r="M118" s="61"/>
      <c r="N118" s="61"/>
    </row>
    <row r="119" spans="1:14" x14ac:dyDescent="0.25">
      <c r="A119" s="10"/>
      <c r="B119" s="30"/>
      <c r="C119" s="10"/>
      <c r="D119" s="8"/>
      <c r="E119" s="10"/>
      <c r="F119" s="10"/>
      <c r="G119" s="10"/>
      <c r="H119" s="10"/>
      <c r="I119" s="10"/>
      <c r="J119" s="10"/>
      <c r="K119" s="32"/>
      <c r="L119" s="61"/>
      <c r="M119" s="61"/>
      <c r="N119" s="61"/>
    </row>
    <row r="120" spans="1:14" x14ac:dyDescent="0.25">
      <c r="A120" s="10"/>
      <c r="B120" s="30"/>
      <c r="C120" s="10"/>
      <c r="D120" s="8"/>
      <c r="E120" s="10"/>
      <c r="F120" s="10"/>
      <c r="G120" s="10"/>
      <c r="H120" s="10"/>
      <c r="I120" s="10"/>
      <c r="J120" s="10"/>
      <c r="K120" s="32"/>
      <c r="L120" s="61"/>
      <c r="M120" s="61"/>
      <c r="N120" s="61"/>
    </row>
    <row r="121" spans="1:14" x14ac:dyDescent="0.25">
      <c r="A121" s="10"/>
      <c r="B121" s="30"/>
      <c r="C121" s="10"/>
      <c r="D121" s="8"/>
      <c r="E121" s="10"/>
      <c r="F121" s="10"/>
      <c r="G121" s="10"/>
      <c r="H121" s="10"/>
      <c r="I121" s="10"/>
      <c r="J121" s="10"/>
      <c r="K121" s="32"/>
      <c r="L121" s="61"/>
      <c r="M121" s="61"/>
      <c r="N121" s="61"/>
    </row>
    <row r="122" spans="1:14" x14ac:dyDescent="0.25">
      <c r="A122" s="10"/>
      <c r="B122" s="30"/>
      <c r="C122" s="10"/>
      <c r="D122" s="8"/>
      <c r="E122" s="10"/>
      <c r="F122" s="10"/>
      <c r="G122" s="10"/>
      <c r="H122" s="10"/>
      <c r="I122" s="10"/>
      <c r="J122" s="10"/>
      <c r="K122" s="32"/>
      <c r="L122" s="61"/>
      <c r="M122" s="61"/>
      <c r="N122" s="61"/>
    </row>
  </sheetData>
  <mergeCells count="28">
    <mergeCell ref="A99:A108"/>
    <mergeCell ref="A57:A59"/>
    <mergeCell ref="D65:K65"/>
    <mergeCell ref="A66:C66"/>
    <mergeCell ref="A73:A80"/>
    <mergeCell ref="A81:A98"/>
    <mergeCell ref="A62:A64"/>
    <mergeCell ref="A71:A72"/>
    <mergeCell ref="D66:K66"/>
    <mergeCell ref="A67:D67"/>
    <mergeCell ref="A52:D53"/>
    <mergeCell ref="A40:A46"/>
    <mergeCell ref="A11:A12"/>
    <mergeCell ref="A60:A61"/>
    <mergeCell ref="A47:A49"/>
    <mergeCell ref="D51:K51"/>
    <mergeCell ref="A51:C51"/>
    <mergeCell ref="A55:A56"/>
    <mergeCell ref="D1:K1"/>
    <mergeCell ref="D3:K3"/>
    <mergeCell ref="A19:A22"/>
    <mergeCell ref="D50:K50"/>
    <mergeCell ref="A23:A29"/>
    <mergeCell ref="A13:A18"/>
    <mergeCell ref="A30:A31"/>
    <mergeCell ref="A3:C3"/>
    <mergeCell ref="A5:A10"/>
    <mergeCell ref="A32:A38"/>
  </mergeCells>
  <phoneticPr fontId="15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8" scale="90" fitToHeight="3" orientation="landscape" copies="5" r:id="rId1"/>
  <headerFooter>
    <oddFooter>&amp;C&amp;P</oddFooter>
  </headerFooter>
  <rowBreaks count="2" manualBreakCount="2">
    <brk id="49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DEPART Toulouse</vt:lpstr>
      <vt:lpstr>'DEPART Toulouse'!Zone_d_impression</vt:lpstr>
    </vt:vector>
  </TitlesOfParts>
  <Company>LIGUE DE L'ENSEIGNEMENT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Sandrine CAROVANI</cp:lastModifiedBy>
  <cp:lastPrinted>2024-11-13T15:13:15Z</cp:lastPrinted>
  <dcterms:created xsi:type="dcterms:W3CDTF">2017-12-19T08:20:12Z</dcterms:created>
  <dcterms:modified xsi:type="dcterms:W3CDTF">2025-11-25T15:26:42Z</dcterms:modified>
</cp:coreProperties>
</file>